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405"/>
  <workbookPr/>
  <mc:AlternateContent xmlns:mc="http://schemas.openxmlformats.org/markup-compatibility/2006">
    <mc:Choice Requires="x15">
      <x15ac:absPath xmlns:x15ac="http://schemas.microsoft.com/office/spreadsheetml/2010/11/ac" url="G:\virtual2016\GestorVirtual\Tituladas_virtual\"/>
    </mc:Choice>
  </mc:AlternateContent>
  <xr:revisionPtr revIDLastSave="0" documentId="11_9D8404EC58FF542FCD92D36C6D981768648A8FC3" xr6:coauthVersionLast="47" xr6:coauthVersionMax="47" xr10:uidLastSave="{00000000-0000-0000-0000-000000000000}"/>
  <bookViews>
    <workbookView xWindow="0" yWindow="0" windowWidth="20490" windowHeight="7755" xr2:uid="{00000000-000D-0000-FFFF-FFFF00000000}"/>
  </bookViews>
  <sheets>
    <sheet name="Hoja1" sheetId="1" r:id="rId1"/>
  </sheets>
  <definedNames>
    <definedName name="_xlnm._FilterDatabase" localSheetId="0" hidden="1">Hoja1!$A$3:$I$17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K17" i="1"/>
  <c r="K12" i="1"/>
  <c r="K13" i="1"/>
  <c r="K14" i="1"/>
  <c r="K15" i="1"/>
  <c r="K16" i="1"/>
  <c r="K5" i="1"/>
  <c r="K6" i="1"/>
  <c r="K7" i="1"/>
  <c r="K8" i="1"/>
  <c r="K9" i="1"/>
  <c r="K10" i="1"/>
  <c r="K11" i="1"/>
  <c r="K4" i="1"/>
  <c r="J1" i="1"/>
  <c r="K1" i="1" l="1"/>
  <c r="L14" i="1"/>
  <c r="L15" i="1"/>
  <c r="L16" i="1"/>
  <c r="L17" i="1"/>
  <c r="L5" i="1"/>
  <c r="L6" i="1"/>
  <c r="L7" i="1"/>
  <c r="L8" i="1"/>
  <c r="L9" i="1"/>
  <c r="L10" i="1"/>
  <c r="L11" i="1"/>
  <c r="L12" i="1"/>
  <c r="L13" i="1"/>
  <c r="L4" i="1" l="1"/>
</calcChain>
</file>

<file path=xl/sharedStrings.xml><?xml version="1.0" encoding="utf-8"?>
<sst xmlns="http://schemas.openxmlformats.org/spreadsheetml/2006/main" count="106" uniqueCount="56">
  <si>
    <t>PROGRAMA DE FORMACIÓN</t>
  </si>
  <si>
    <t>Especialización Tecnológica en Diseño de Productos Turísticos</t>
  </si>
  <si>
    <r>
      <t>CÓDIGO DE PROGRAMA:</t>
    </r>
    <r>
      <rPr>
        <b/>
        <sz val="10"/>
        <color indexed="10"/>
        <rFont val="Arial"/>
      </rPr>
      <t xml:space="preserve"> 633114</t>
    </r>
  </si>
  <si>
    <t>VERSIÓN:  1</t>
  </si>
  <si>
    <t>horas  por mes</t>
  </si>
  <si>
    <t>PROYECTO</t>
  </si>
  <si>
    <t>Diseño e innovación de Productos Turísticos por Entidades Públicas y Privadas con Proyección País</t>
  </si>
  <si>
    <t>CÓDIGO PROYECTO: 1125394</t>
  </si>
  <si>
    <t>Fase del Proyecto</t>
  </si>
  <si>
    <t>Actividad de Proyecto</t>
  </si>
  <si>
    <t>Actividad de aprendizaje</t>
  </si>
  <si>
    <t>Competencias</t>
  </si>
  <si>
    <t>Resultado de Aprendizaje</t>
  </si>
  <si>
    <t>Horas Actividad de proyecto</t>
  </si>
  <si>
    <t>Horas Actividad de Aprendizaje</t>
  </si>
  <si>
    <t>Horas Resultados de Aprendizaje</t>
  </si>
  <si>
    <t>Perfil Instructor responsable del resultado de aprendizaje</t>
  </si>
  <si>
    <t>meses resultado</t>
  </si>
  <si>
    <t>Dias Instructor</t>
  </si>
  <si>
    <t>Análisis</t>
  </si>
  <si>
    <t>1. Identificar la vocación turística del territorio con base  en análisis técnicos de turismo y mercadeo.</t>
  </si>
  <si>
    <t>1.  Analizar la conceptualización técnica desde el turismo y desde el mercadeo.</t>
  </si>
  <si>
    <t>Diseñar programas turísticos conforme a los requerimientos del mercado y/o solicitud del cliente.</t>
  </si>
  <si>
    <t>Identificar las condiciones y potencialidades del entorno a partir de la valoración de los elementos de infraestructura turística existente.</t>
  </si>
  <si>
    <t>Profesional en administración de empresas turísticas y hoteleras.</t>
  </si>
  <si>
    <t>Analizar  la oferta de productos turísticos existente de acuerdo con las características y expectativas del cliente y los segmentos del mercado identificado.</t>
  </si>
  <si>
    <t>Planeación</t>
  </si>
  <si>
    <t>2. Diagnosticar el mercado turístico con base en potencial real de la demanda y oferta turística actualizada.</t>
  </si>
  <si>
    <t>2. Diagnosticar la  demanda turística de acuerdo al potencial real del mercado.</t>
  </si>
  <si>
    <t>Proyectar el mercado de acuerdo con el tipo de producto o servicio y  características de los consumidores y usuarios.</t>
  </si>
  <si>
    <t xml:space="preserve">Identificar nichos de mercado de acuerdo con el tipo de producto turístico y posibilidades de segmentación.
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</si>
  <si>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 Diagnosticar la oferta turística con base a las políticas e inventarios actualizados</t>
  </si>
  <si>
    <t>Identificar la oferta y demanda del producto según comportamiento del mercado y política empresarial.</t>
  </si>
  <si>
    <t>Resultado no coincide con competencia, se modifica competencia por la correcta</t>
  </si>
  <si>
    <t>Ejecución</t>
  </si>
  <si>
    <t>3. Diseñar la oferta turística según las necesidades de la demanda y proyección innovadora.</t>
  </si>
  <si>
    <t>4. Estructurar y nominar el producto turístico según condiciones y requerimientos del mercado.</t>
  </si>
  <si>
    <t>Definir el concepto del producto turístico, teniendo en cuenta los beneficios funcionales, simbólicos, vivenciales o sensoriales.</t>
  </si>
  <si>
    <t>Estructurar el producto turístico a partir de la caracterización de la demanda.</t>
  </si>
  <si>
    <t>Definir marca turística del producto estructurado, considerando nombre, logotipo, símbolos y valores que representen su identidad.</t>
  </si>
  <si>
    <t>5. Determinar el precio de venta del producto turístico con base en costos y presupuestos establecidos.</t>
  </si>
  <si>
    <t>Determinar costos y presupuesto, de acuerdo con políticas del establecimiento.</t>
  </si>
  <si>
    <t>Aplicar estrategias de fijación de precios teniendo en cuenta las dinámicas del mercado.</t>
  </si>
  <si>
    <t>4. Diseñar el plan de mercadeo de acuerdo a las estrategias avaladas por la organización.</t>
  </si>
  <si>
    <t>6. Diseñar el plan de mercadeo de acuerdo a las estrategias avaladas por la organización.</t>
  </si>
  <si>
    <t>Diseñar estrategias de comercialización de productos turísticos teniendo en cuenta los mercados definidos</t>
  </si>
  <si>
    <t>7. Elaborar el ciclo de vida del producto turístico según políticas de la organización.</t>
  </si>
  <si>
    <t>Valorar el ciclo de vida del producto o servicio de acuerdo con las características del consumidor y las variables del mercado.</t>
  </si>
  <si>
    <t>Evaluación</t>
  </si>
  <si>
    <t>5. Diseñar el plan de mejoramiento de acuerdo con políticas de la organización</t>
  </si>
  <si>
    <t>8. Implementar el plan de mejoramiento de acuerdo con el comportamiento del mercado</t>
  </si>
  <si>
    <t>Validar el producto turístico, teniendo en cuenta criterios de calidad.</t>
  </si>
  <si>
    <t xml:space="preserve">Profesional en administración de empresas </t>
  </si>
  <si>
    <t>Proyectar alternativas de mejora continua al proceso de comercialización turística de acuerdo con tendencias del mercado.</t>
  </si>
  <si>
    <t>Plantea estrategias de mejoramiento del producto de acuerdo con los resultados de  validación.</t>
  </si>
  <si>
    <t>Total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</si>
</sst>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</font>
    <font>
      <b/>
      <sz val="10"/>
      <color indexed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0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F81BD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64" fontId="0" fillId="0" borderId="0" xfId="0" applyNumberFormat="1"/>
    <xf numFmtId="0" fontId="8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1" fontId="0" fillId="0" borderId="1" xfId="0" applyNumberFormat="1" applyBorder="1" applyAlignment="1">
      <alignment horizontal="center"/>
    </xf>
    <xf numFmtId="1" fontId="5" fillId="0" borderId="1" xfId="0" applyNumberFormat="1" applyFont="1" applyBorder="1" applyAlignment="1">
      <alignment horizontal="center" vertical="top"/>
    </xf>
    <xf numFmtId="1" fontId="0" fillId="0" borderId="1" xfId="0" applyNumberFormat="1" applyBorder="1" applyAlignment="1">
      <alignment horizontal="center" wrapText="1"/>
    </xf>
    <xf numFmtId="1" fontId="7" fillId="0" borderId="0" xfId="0" applyNumberFormat="1" applyFont="1"/>
    <xf numFmtId="1" fontId="0" fillId="0" borderId="1" xfId="0" applyNumberFormat="1" applyBorder="1" applyAlignment="1">
      <alignment horizontal="center" vertical="center"/>
    </xf>
    <xf numFmtId="1" fontId="5" fillId="0" borderId="1" xfId="0" applyNumberFormat="1" applyFont="1" applyBorder="1" applyAlignment="1">
      <alignment vertical="center"/>
    </xf>
    <xf numFmtId="0" fontId="9" fillId="0" borderId="0" xfId="0" applyFont="1" applyAlignment="1">
      <alignment horizontal="right"/>
    </xf>
    <xf numFmtId="0" fontId="5" fillId="0" borderId="5" xfId="0" applyFont="1" applyBorder="1" applyAlignment="1">
      <alignment horizontal="left" vertical="top" wrapText="1"/>
    </xf>
    <xf numFmtId="164" fontId="0" fillId="0" borderId="1" xfId="0" applyNumberFormat="1" applyBorder="1"/>
    <xf numFmtId="1" fontId="0" fillId="0" borderId="0" xfId="0" applyNumberFormat="1"/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zoomScale="57" zoomScaleNormal="57" workbookViewId="0">
      <pane ySplit="3" topLeftCell="A4" activePane="bottomLeft" state="frozen"/>
      <selection pane="bottomLeft" activeCell="C1" sqref="C1"/>
    </sheetView>
  </sheetViews>
  <sheetFormatPr defaultColWidth="11.42578125" defaultRowHeight="15"/>
  <cols>
    <col min="1" max="1" width="22.7109375" customWidth="1"/>
    <col min="2" max="2" width="38.140625" customWidth="1"/>
    <col min="3" max="3" width="35.85546875" customWidth="1"/>
    <col min="4" max="4" width="34.42578125" customWidth="1"/>
    <col min="5" max="5" width="37" customWidth="1"/>
    <col min="6" max="6" width="21" customWidth="1"/>
    <col min="7" max="8" width="18.85546875" customWidth="1"/>
    <col min="9" max="9" width="41.85546875" customWidth="1"/>
    <col min="10" max="10" width="37.85546875" customWidth="1"/>
    <col min="11" max="11" width="25.140625" customWidth="1"/>
    <col min="12" max="12" width="17.140625" customWidth="1"/>
  </cols>
  <sheetData>
    <row r="1" spans="1:12" ht="25.5">
      <c r="A1" s="1" t="s">
        <v>0</v>
      </c>
      <c r="B1" s="2" t="s">
        <v>1</v>
      </c>
      <c r="C1" s="1" t="s">
        <v>2</v>
      </c>
      <c r="D1" s="1" t="s">
        <v>3</v>
      </c>
      <c r="J1" s="20">
        <f>SUM(H4:H17)</f>
        <v>880</v>
      </c>
      <c r="K1" s="26">
        <f>+J1/6</f>
        <v>146.66666666666666</v>
      </c>
      <c r="L1" t="s">
        <v>4</v>
      </c>
    </row>
    <row r="2" spans="1:12">
      <c r="A2" s="3" t="s">
        <v>5</v>
      </c>
      <c r="B2" s="2" t="s">
        <v>6</v>
      </c>
      <c r="C2" s="4"/>
      <c r="D2" s="3" t="s">
        <v>7</v>
      </c>
    </row>
    <row r="3" spans="1:12" ht="37.5" customHeight="1">
      <c r="A3" s="5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5" t="s">
        <v>15</v>
      </c>
      <c r="I3" s="6" t="s">
        <v>16</v>
      </c>
      <c r="K3" s="7" t="s">
        <v>17</v>
      </c>
      <c r="L3" s="7" t="s">
        <v>18</v>
      </c>
    </row>
    <row r="4" spans="1:12" ht="51">
      <c r="A4" s="11" t="s">
        <v>19</v>
      </c>
      <c r="B4" s="12" t="s">
        <v>20</v>
      </c>
      <c r="C4" s="9" t="s">
        <v>21</v>
      </c>
      <c r="D4" s="9" t="s">
        <v>22</v>
      </c>
      <c r="E4" s="9" t="s">
        <v>23</v>
      </c>
      <c r="F4" s="12">
        <v>120</v>
      </c>
      <c r="G4" s="19">
        <v>120</v>
      </c>
      <c r="H4" s="21">
        <v>60</v>
      </c>
      <c r="I4" s="9" t="s">
        <v>24</v>
      </c>
      <c r="K4" s="25">
        <f>H4/147</f>
        <v>0.40816326530612246</v>
      </c>
      <c r="L4" s="25">
        <f>K4*20</f>
        <v>8.1632653061224492</v>
      </c>
    </row>
    <row r="5" spans="1:12" ht="51">
      <c r="A5" s="11" t="s">
        <v>19</v>
      </c>
      <c r="B5" s="12" t="s">
        <v>20</v>
      </c>
      <c r="C5" s="9" t="s">
        <v>21</v>
      </c>
      <c r="D5" s="9" t="s">
        <v>22</v>
      </c>
      <c r="E5" s="9" t="s">
        <v>25</v>
      </c>
      <c r="F5" s="12">
        <v>120</v>
      </c>
      <c r="G5" s="19">
        <v>120</v>
      </c>
      <c r="H5" s="21">
        <v>60</v>
      </c>
      <c r="I5" s="9" t="s">
        <v>24</v>
      </c>
      <c r="K5" s="25">
        <f t="shared" ref="K5:K16" si="0">H5/147</f>
        <v>0.40816326530612246</v>
      </c>
      <c r="L5" s="25">
        <f t="shared" ref="L5:L17" si="1">K5*20</f>
        <v>8.1632653061224492</v>
      </c>
    </row>
    <row r="6" spans="1:12" ht="51">
      <c r="A6" s="14" t="s">
        <v>26</v>
      </c>
      <c r="B6" s="12" t="s">
        <v>27</v>
      </c>
      <c r="C6" s="10" t="s">
        <v>28</v>
      </c>
      <c r="D6" s="10" t="s">
        <v>29</v>
      </c>
      <c r="E6" s="10" t="s">
        <v>30</v>
      </c>
      <c r="F6" s="13">
        <v>240</v>
      </c>
      <c r="G6" s="17">
        <v>120</v>
      </c>
      <c r="H6" s="17">
        <v>120</v>
      </c>
      <c r="I6" s="10" t="s">
        <v>24</v>
      </c>
      <c r="K6" s="25">
        <f t="shared" si="0"/>
        <v>0.81632653061224492</v>
      </c>
      <c r="L6" s="25">
        <f t="shared" si="1"/>
        <v>16.326530612244898</v>
      </c>
    </row>
    <row r="7" spans="1:12" ht="51">
      <c r="A7" s="14" t="s">
        <v>26</v>
      </c>
      <c r="B7" s="12" t="s">
        <v>27</v>
      </c>
      <c r="C7" s="10" t="s">
        <v>31</v>
      </c>
      <c r="D7" s="10" t="s">
        <v>29</v>
      </c>
      <c r="E7" s="10" t="s">
        <v>32</v>
      </c>
      <c r="F7" s="13">
        <v>240</v>
      </c>
      <c r="G7" s="17">
        <v>120</v>
      </c>
      <c r="H7" s="17">
        <v>120</v>
      </c>
      <c r="I7" s="10" t="s">
        <v>24</v>
      </c>
      <c r="J7" s="24" t="s">
        <v>33</v>
      </c>
      <c r="K7" s="25">
        <f t="shared" si="0"/>
        <v>0.81632653061224492</v>
      </c>
      <c r="L7" s="25">
        <f t="shared" si="1"/>
        <v>16.326530612244898</v>
      </c>
    </row>
    <row r="8" spans="1:12" ht="51">
      <c r="A8" s="14" t="s">
        <v>34</v>
      </c>
      <c r="B8" s="12" t="s">
        <v>35</v>
      </c>
      <c r="C8" s="10" t="s">
        <v>36</v>
      </c>
      <c r="D8" s="10" t="s">
        <v>22</v>
      </c>
      <c r="E8" s="10" t="s">
        <v>37</v>
      </c>
      <c r="F8" s="13">
        <v>200</v>
      </c>
      <c r="G8" s="17">
        <v>100</v>
      </c>
      <c r="H8" s="21">
        <v>33</v>
      </c>
      <c r="I8" s="10" t="s">
        <v>24</v>
      </c>
      <c r="K8" s="25">
        <f t="shared" si="0"/>
        <v>0.22448979591836735</v>
      </c>
      <c r="L8" s="25">
        <f t="shared" si="1"/>
        <v>4.4897959183673466</v>
      </c>
    </row>
    <row r="9" spans="1:12" ht="38.25">
      <c r="A9" s="14" t="s">
        <v>34</v>
      </c>
      <c r="B9" s="12" t="s">
        <v>35</v>
      </c>
      <c r="C9" s="10" t="s">
        <v>36</v>
      </c>
      <c r="D9" s="10" t="s">
        <v>22</v>
      </c>
      <c r="E9" s="10" t="s">
        <v>38</v>
      </c>
      <c r="F9" s="13">
        <v>200</v>
      </c>
      <c r="G9" s="17">
        <v>100</v>
      </c>
      <c r="H9" s="21">
        <v>34</v>
      </c>
      <c r="I9" s="10" t="s">
        <v>24</v>
      </c>
      <c r="K9" s="25">
        <f t="shared" si="0"/>
        <v>0.23129251700680273</v>
      </c>
      <c r="L9" s="25">
        <f t="shared" si="1"/>
        <v>4.6258503401360542</v>
      </c>
    </row>
    <row r="10" spans="1:12" ht="51">
      <c r="A10" s="14" t="s">
        <v>34</v>
      </c>
      <c r="B10" s="12" t="s">
        <v>35</v>
      </c>
      <c r="C10" s="10" t="s">
        <v>36</v>
      </c>
      <c r="D10" s="10" t="s">
        <v>22</v>
      </c>
      <c r="E10" s="10" t="s">
        <v>39</v>
      </c>
      <c r="F10" s="13">
        <v>200</v>
      </c>
      <c r="G10" s="17">
        <v>100</v>
      </c>
      <c r="H10" s="21">
        <v>33</v>
      </c>
      <c r="I10" s="10" t="s">
        <v>24</v>
      </c>
      <c r="K10" s="25">
        <f t="shared" si="0"/>
        <v>0.22448979591836735</v>
      </c>
      <c r="L10" s="25">
        <f t="shared" si="1"/>
        <v>4.4897959183673466</v>
      </c>
    </row>
    <row r="11" spans="1:12" ht="51">
      <c r="A11" s="14" t="s">
        <v>34</v>
      </c>
      <c r="B11" s="12" t="s">
        <v>35</v>
      </c>
      <c r="C11" s="10" t="s">
        <v>40</v>
      </c>
      <c r="D11" s="10" t="s">
        <v>29</v>
      </c>
      <c r="E11" s="10" t="s">
        <v>41</v>
      </c>
      <c r="F11" s="13">
        <v>200</v>
      </c>
      <c r="G11" s="17">
        <v>100</v>
      </c>
      <c r="H11" s="21">
        <v>50</v>
      </c>
      <c r="I11" s="10" t="s">
        <v>24</v>
      </c>
      <c r="K11" s="25">
        <f t="shared" si="0"/>
        <v>0.3401360544217687</v>
      </c>
      <c r="L11" s="25">
        <f t="shared" si="1"/>
        <v>6.8027210884353737</v>
      </c>
    </row>
    <row r="12" spans="1:12" ht="51">
      <c r="A12" s="14" t="s">
        <v>34</v>
      </c>
      <c r="B12" s="12" t="s">
        <v>35</v>
      </c>
      <c r="C12" s="10" t="s">
        <v>40</v>
      </c>
      <c r="D12" s="10" t="s">
        <v>29</v>
      </c>
      <c r="E12" s="10" t="s">
        <v>42</v>
      </c>
      <c r="F12" s="13">
        <v>200</v>
      </c>
      <c r="G12" s="17">
        <v>100</v>
      </c>
      <c r="H12" s="21">
        <v>50</v>
      </c>
      <c r="I12" s="10" t="s">
        <v>24</v>
      </c>
      <c r="K12" s="25">
        <f>H12/147</f>
        <v>0.3401360544217687</v>
      </c>
      <c r="L12" s="25">
        <f t="shared" si="1"/>
        <v>6.8027210884353737</v>
      </c>
    </row>
    <row r="13" spans="1:12" ht="51">
      <c r="A13" s="14" t="s">
        <v>34</v>
      </c>
      <c r="B13" s="12" t="s">
        <v>43</v>
      </c>
      <c r="C13" s="10" t="s">
        <v>44</v>
      </c>
      <c r="D13" s="10" t="s">
        <v>29</v>
      </c>
      <c r="E13" s="10" t="s">
        <v>45</v>
      </c>
      <c r="F13" s="13">
        <v>200</v>
      </c>
      <c r="G13" s="17">
        <v>100</v>
      </c>
      <c r="H13" s="17">
        <v>100</v>
      </c>
      <c r="I13" s="10" t="s">
        <v>24</v>
      </c>
      <c r="J13" s="24" t="s">
        <v>33</v>
      </c>
      <c r="K13" s="25">
        <f t="shared" si="0"/>
        <v>0.68027210884353739</v>
      </c>
      <c r="L13" s="25">
        <f>K13*20</f>
        <v>13.605442176870747</v>
      </c>
    </row>
    <row r="14" spans="1:12" ht="51">
      <c r="A14" s="14" t="s">
        <v>34</v>
      </c>
      <c r="B14" s="12" t="s">
        <v>43</v>
      </c>
      <c r="C14" s="10" t="s">
        <v>46</v>
      </c>
      <c r="D14" s="10" t="s">
        <v>29</v>
      </c>
      <c r="E14" s="10" t="s">
        <v>47</v>
      </c>
      <c r="F14" s="13">
        <v>200</v>
      </c>
      <c r="G14" s="17">
        <v>100</v>
      </c>
      <c r="H14" s="17">
        <v>100</v>
      </c>
      <c r="I14" s="10" t="s">
        <v>24</v>
      </c>
      <c r="K14" s="25">
        <f t="shared" si="0"/>
        <v>0.68027210884353739</v>
      </c>
      <c r="L14" s="25">
        <f t="shared" si="1"/>
        <v>13.605442176870747</v>
      </c>
    </row>
    <row r="15" spans="1:12" ht="38.25">
      <c r="A15" s="14" t="s">
        <v>48</v>
      </c>
      <c r="B15" s="10" t="s">
        <v>49</v>
      </c>
      <c r="C15" s="10" t="s">
        <v>50</v>
      </c>
      <c r="D15" s="10" t="s">
        <v>22</v>
      </c>
      <c r="E15" s="10" t="s">
        <v>51</v>
      </c>
      <c r="F15" s="13">
        <v>120</v>
      </c>
      <c r="G15" s="18">
        <v>120</v>
      </c>
      <c r="H15" s="22">
        <v>40</v>
      </c>
      <c r="I15" s="10" t="s">
        <v>52</v>
      </c>
      <c r="K15" s="25">
        <f t="shared" si="0"/>
        <v>0.27210884353741499</v>
      </c>
      <c r="L15" s="25">
        <f t="shared" si="1"/>
        <v>5.4421768707483</v>
      </c>
    </row>
    <row r="16" spans="1:12" ht="51">
      <c r="A16" s="14" t="s">
        <v>48</v>
      </c>
      <c r="B16" s="10" t="s">
        <v>49</v>
      </c>
      <c r="C16" s="10" t="s">
        <v>50</v>
      </c>
      <c r="D16" s="10" t="s">
        <v>29</v>
      </c>
      <c r="E16" s="10" t="s">
        <v>53</v>
      </c>
      <c r="F16" s="13">
        <v>120</v>
      </c>
      <c r="G16" s="18">
        <v>120</v>
      </c>
      <c r="H16" s="22">
        <v>40</v>
      </c>
      <c r="I16" s="10" t="s">
        <v>52</v>
      </c>
      <c r="K16" s="25">
        <f t="shared" si="0"/>
        <v>0.27210884353741499</v>
      </c>
      <c r="L16" s="25">
        <f t="shared" si="1"/>
        <v>5.4421768707483</v>
      </c>
    </row>
    <row r="17" spans="1:12" ht="38.25">
      <c r="A17" s="14" t="s">
        <v>48</v>
      </c>
      <c r="B17" s="10" t="s">
        <v>49</v>
      </c>
      <c r="C17" s="10" t="s">
        <v>50</v>
      </c>
      <c r="D17" s="10" t="s">
        <v>22</v>
      </c>
      <c r="E17" s="10" t="s">
        <v>54</v>
      </c>
      <c r="F17" s="13">
        <v>120</v>
      </c>
      <c r="G17" s="18">
        <v>120</v>
      </c>
      <c r="H17" s="22">
        <v>40</v>
      </c>
      <c r="I17" s="10" t="s">
        <v>52</v>
      </c>
      <c r="J17" s="24"/>
      <c r="K17" s="25">
        <f>H17/147</f>
        <v>0.27210884353741499</v>
      </c>
      <c r="L17" s="25">
        <f t="shared" si="1"/>
        <v>5.4421768707483</v>
      </c>
    </row>
    <row r="19" spans="1:12">
      <c r="J19" s="23" t="s">
        <v>55</v>
      </c>
      <c r="K19" s="8">
        <f>SUM(K4:K18)</f>
        <v>5.9863945578231297</v>
      </c>
    </row>
    <row r="20" spans="1:12">
      <c r="E20" s="15"/>
    </row>
    <row r="21" spans="1:12">
      <c r="E21" s="16"/>
    </row>
    <row r="23" spans="1:12">
      <c r="E23" s="16"/>
    </row>
    <row r="24" spans="1:12">
      <c r="E24" s="16"/>
    </row>
    <row r="25" spans="1:12">
      <c r="E25" s="16"/>
    </row>
  </sheetData>
  <autoFilter ref="A3:I17" xr:uid="{00000000-0009-0000-0000-000000000000}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Jenny Adriana Amaya Bustos</dc:creator>
  <cp:keywords/>
  <dc:description/>
  <cp:lastModifiedBy>Alexandra Marcela Perdomo Martínez</cp:lastModifiedBy>
  <cp:revision/>
  <dcterms:created xsi:type="dcterms:W3CDTF">2016-06-27T15:08:11Z</dcterms:created>
  <dcterms:modified xsi:type="dcterms:W3CDTF">2023-04-13T21:06:44Z</dcterms:modified>
  <cp:category/>
  <cp:contentStatus/>
</cp:coreProperties>
</file>