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5"/>
  <workbookPr/>
  <xr:revisionPtr revIDLastSave="1" documentId="11_FE25656AA3FAB6F8A5EDF1E8C404B691E2033BA8" xr6:coauthVersionLast="47" xr6:coauthVersionMax="47" xr10:uidLastSave="{07CD3E4A-A8C9-4F8D-A87F-E09EB690540A}"/>
  <bookViews>
    <workbookView xWindow="0" yWindow="0" windowWidth="20730" windowHeight="11760" firstSheet="1" activeTab="1" xr2:uid="{00000000-000D-0000-FFFF-FFFF00000000}"/>
  </bookViews>
  <sheets>
    <sheet name="DISTRIBUCIÓN DE HORAS" sheetId="1" r:id="rId1"/>
    <sheet name="HORAS X COMPETENCIA X FASE" sheetId="2" r:id="rId2"/>
    <sheet name="HORARIOS" sheetId="3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9" i="2"/>
  <c r="D8" i="2"/>
  <c r="D7" i="2"/>
  <c r="D6" i="2"/>
  <c r="D16" i="2"/>
  <c r="D15" i="2"/>
  <c r="D14" i="2"/>
  <c r="D13" i="2"/>
  <c r="D12" i="2"/>
  <c r="D11" i="2"/>
  <c r="D10" i="2"/>
  <c r="F11" i="1" l="1"/>
  <c r="F8" i="1"/>
  <c r="F5" i="1"/>
  <c r="J10" i="2"/>
  <c r="J6" i="2"/>
  <c r="J17" i="2" s="1"/>
  <c r="I17" i="2"/>
  <c r="H17" i="2"/>
  <c r="G17" i="2"/>
  <c r="F17" i="2"/>
  <c r="F10" i="1" l="1"/>
  <c r="T19" i="1"/>
  <c r="F14" i="1"/>
  <c r="F16" i="1" s="1"/>
  <c r="R15" i="1"/>
  <c r="S15" i="1"/>
  <c r="P14" i="1"/>
  <c r="S14" i="1" s="1"/>
  <c r="S16" i="1" s="1"/>
  <c r="Q16" i="1"/>
  <c r="J9" i="1"/>
  <c r="K9" i="1"/>
  <c r="J7" i="1"/>
  <c r="K7" i="1" s="1"/>
  <c r="J8" i="1"/>
  <c r="K8" i="1" s="1"/>
  <c r="H6" i="1"/>
  <c r="K6" i="1"/>
  <c r="H5" i="1"/>
  <c r="K5" i="1"/>
  <c r="H10" i="1"/>
  <c r="G10" i="1"/>
  <c r="C17" i="2"/>
  <c r="E17" i="2"/>
  <c r="O16" i="1"/>
  <c r="L13" i="1"/>
  <c r="B20" i="1"/>
  <c r="U17" i="1"/>
  <c r="V17" i="1"/>
  <c r="U18" i="1"/>
  <c r="V18" i="1"/>
  <c r="P16" i="1"/>
  <c r="R16" i="1"/>
  <c r="U19" i="1"/>
  <c r="M12" i="1"/>
  <c r="N12" i="1"/>
  <c r="M11" i="1"/>
  <c r="F17" i="1"/>
  <c r="F13" i="1"/>
  <c r="N13" i="1" s="1"/>
  <c r="D19" i="1"/>
  <c r="N11" i="1"/>
  <c r="M13" i="1"/>
  <c r="V19" i="1"/>
  <c r="F19" i="1"/>
  <c r="F20" i="1" l="1"/>
  <c r="K10" i="1"/>
  <c r="I10" i="1"/>
  <c r="J10" i="1"/>
</calcChain>
</file>

<file path=xl/sharedStrings.xml><?xml version="1.0" encoding="utf-8"?>
<sst xmlns="http://schemas.openxmlformats.org/spreadsheetml/2006/main" count="420" uniqueCount="93">
  <si>
    <t>No. Semanas al mes</t>
  </si>
  <si>
    <t xml:space="preserve"> </t>
  </si>
  <si>
    <t>FASES</t>
  </si>
  <si>
    <t>DURACIÓN MESES FASE</t>
  </si>
  <si>
    <t>COMPETENCIAS</t>
  </si>
  <si>
    <t>Resultados de Aprendizaje por Competencia en cada fase</t>
  </si>
  <si>
    <t>Horas x Resultado de Aprendizaje</t>
  </si>
  <si>
    <t>Horas por competencia en esta fase</t>
  </si>
  <si>
    <t>ANÁLISIS</t>
  </si>
  <si>
    <t>PLANEACIÓN</t>
  </si>
  <si>
    <t>EJECUCIÓN</t>
  </si>
  <si>
    <t>EVALUACIÓN</t>
  </si>
  <si>
    <t>Mes 1</t>
  </si>
  <si>
    <t>Mes 2</t>
  </si>
  <si>
    <t>Total Horas Análisis</t>
  </si>
  <si>
    <t>Mes 3</t>
  </si>
  <si>
    <t>Total Horas Planeación</t>
  </si>
  <si>
    <t>Mes 4</t>
  </si>
  <si>
    <t>Mes 5</t>
  </si>
  <si>
    <t>Total Horas Ejecución</t>
  </si>
  <si>
    <t>Mes 6</t>
  </si>
  <si>
    <t>Total Horas Evaluación</t>
  </si>
  <si>
    <t>H/S</t>
  </si>
  <si>
    <t>H/M</t>
  </si>
  <si>
    <r>
      <rPr>
        <b/>
        <sz val="10"/>
        <color theme="1"/>
        <rFont val="Calibri"/>
        <family val="2"/>
        <scheme val="minor"/>
      </rPr>
      <t xml:space="preserve">CT1- 210601014  - </t>
    </r>
    <r>
      <rPr>
        <sz val="10"/>
        <color theme="1"/>
        <rFont val="Calibri"/>
        <family val="2"/>
        <scheme val="minor"/>
      </rPr>
      <t>PROPONER ALTERNATIVAS DE SOLUCIÓN QUE CONTRIBUYAN AL LOGRO DE LOS OBJETIVOS DE ACUERDO CON EL NIVEL DE IMPORTANCIA Y RESPONSABILIDAD DE LAS FUNCIONES ASIGNADAS POR LA ORGANIZACIÓN.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</si>
  <si>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rgb="FF000000"/>
        <rFont val="Calibri"/>
        <family val="2"/>
        <scheme val="minor"/>
      </rPr>
      <t>RAP1 - 473078</t>
    </r>
    <r>
      <rPr>
        <sz val="10"/>
        <color rgb="FF000000"/>
        <rFont val="Calibri"/>
        <family val="2"/>
        <scheme val="minor"/>
      </rPr>
      <t xml:space="preserve">  -  ANALIZAR EL DESARROLLO TURÍSTICO DEL ENTORNO DE ACUERDO  CON LAS TENDENCIAS, EL MERCADO, LA  POLÍTICA Y LA NORMATIVIDAD VIGENTE.</t>
    </r>
  </si>
  <si>
    <r>
      <rPr>
        <b/>
        <sz val="10"/>
        <color rgb="FF000000"/>
        <rFont val="Calibri"/>
        <family val="2"/>
        <scheme val="minor"/>
      </rPr>
      <t>RAP2  - 473079</t>
    </r>
    <r>
      <rPr>
        <sz val="10"/>
        <color rgb="FF000000"/>
        <rFont val="Calibri"/>
        <family val="2"/>
        <scheme val="minor"/>
      </rPr>
      <t xml:space="preserve">  - RECONOCER LAS OPORTUNIDADES PARA EL DESARROLLO DEL SECTOR TURÍSTICO QUE TENGAN EN CUENTA LAS APUESTAS PRODUCTIVAS DEL PAÍS, LA VOCACIÓN TURÍSTICA Y LAS CONDICIONES ECONÓMICAS, CULTURALES Y  AMBIENTALES PROPIAS DEL ENTORNO.</t>
    </r>
  </si>
  <si>
    <r>
      <rPr>
        <b/>
        <sz val="10"/>
        <color rgb="FF000000"/>
        <rFont val="Calibri"/>
        <family val="2"/>
        <scheme val="minor"/>
      </rPr>
      <t xml:space="preserve">CT2- 291101053 </t>
    </r>
    <r>
      <rPr>
        <sz val="10"/>
        <color rgb="FF000000"/>
        <rFont val="Calibri"/>
        <family val="2"/>
        <scheme val="minor"/>
      </rPr>
      <t xml:space="preserve"> - COORDINAR PROYECTOS DE ACUERDO CON LOS PLANES Y PROGRAMAS ESTABLECIDOS POR LA EMPRESA.</t>
    </r>
  </si>
  <si>
    <r>
      <rPr>
        <b/>
        <sz val="10"/>
        <color rgb="FF000000"/>
        <rFont val="Calibri"/>
        <family val="2"/>
        <scheme val="minor"/>
      </rPr>
      <t xml:space="preserve">RAP3 - 473087 - </t>
    </r>
    <r>
      <rPr>
        <sz val="10"/>
        <color rgb="FF000000"/>
        <rFont val="Calibri"/>
        <family val="2"/>
        <scheme val="minor"/>
      </rPr>
      <t>ASUMIR CRITERIOS DE RESPONSABILIDAD Y COMPROMISO ÉTICO  EN LA FORMULACION DE PROYECTOS TURISTICOS, ATENDIENDO A LOS VALORES UNIVERSALES Y EL CÓDIGO DE ÉTICA MUNDIAL DEL TURISMO.</t>
    </r>
  </si>
  <si>
    <r>
      <rPr>
        <b/>
        <sz val="10"/>
        <color rgb="FF000000"/>
        <rFont val="Calibri"/>
        <family val="2"/>
        <scheme val="minor"/>
      </rPr>
      <t>RAP4  -  473077</t>
    </r>
    <r>
      <rPr>
        <sz val="10"/>
        <color rgb="FF000000"/>
        <rFont val="Calibri"/>
        <family val="2"/>
        <scheme val="minor"/>
      </rPr>
      <t xml:space="preserve"> - DEFINIR LAS IDEAS DE PROYECTO TURÍSTICA PARTIR DE LA VALORACIÓN DE LOS ESTUDIOS DE PREFACTIBILIDAD REALIZADOS.</t>
    </r>
  </si>
  <si>
    <r>
      <rPr>
        <b/>
        <sz val="10"/>
        <color rgb="FF000000"/>
        <rFont val="Calibri"/>
        <family val="2"/>
        <scheme val="minor"/>
      </rPr>
      <t xml:space="preserve">RAP5 -  473080 </t>
    </r>
    <r>
      <rPr>
        <sz val="10"/>
        <color rgb="FF000000"/>
        <rFont val="Calibri"/>
        <family val="2"/>
        <scheme val="minor"/>
      </rPr>
      <t xml:space="preserve"> -ELABORAR ESTUDIOS DE PREFACTIBILIDAD APLICANDO LOS MOMENTOS ESTABLECIDOS PARA LA FORMULACIÓN DE PROYECTOS TURÍSTICOS.</t>
    </r>
  </si>
  <si>
    <t>Total</t>
  </si>
  <si>
    <t xml:space="preserve">PLANEACIÓN </t>
  </si>
  <si>
    <r>
      <t xml:space="preserve">CT2- 291101053  - </t>
    </r>
    <r>
      <rPr>
        <sz val="10"/>
        <color rgb="FF000000"/>
        <rFont val="Calibri"/>
        <family val="2"/>
        <scheme val="minor"/>
      </rPr>
      <t>COORDINAR PROYECTOS DE ACUERDO CON LOS PLANES Y PROGRAMAS ESTABLECIDOS POR LA EMPRESA.</t>
    </r>
  </si>
  <si>
    <r>
      <rPr>
        <b/>
        <sz val="10"/>
        <color rgb="FF000000"/>
        <rFont val="Calibri"/>
        <family val="2"/>
        <scheme val="minor"/>
      </rPr>
      <t>RAP6 - 473083</t>
    </r>
    <r>
      <rPr>
        <sz val="10"/>
        <color rgb="FF000000"/>
        <rFont val="Calibri"/>
        <family val="2"/>
        <scheme val="minor"/>
      </rPr>
      <t xml:space="preserve"> - DEFINIR PLAN DE ACCIÓN PARA LA EJECUCIÓN DEL PROYECTO TENIENDO EN CUENTA SU ALCANCE, LOS RECURSOS DISPONIBLES Y EL DESTINO TURÍSTICO A DESARROLLAR.</t>
    </r>
  </si>
  <si>
    <r>
      <rPr>
        <b/>
        <sz val="10"/>
        <color rgb="FF000000"/>
        <rFont val="Calibri"/>
        <family val="2"/>
        <scheme val="minor"/>
      </rPr>
      <t>RAP7 - 473084</t>
    </r>
    <r>
      <rPr>
        <sz val="10"/>
        <color rgb="FF000000"/>
        <rFont val="Calibri"/>
        <family val="2"/>
        <scheme val="minor"/>
      </rPr>
      <t xml:space="preserve"> -  PREPARAR LOS ESTUDIOS DE FACTIBILIDAD PARA LA EVALUACIÓN TENIENDO EN CUENTA LOS ASPECTOS ECONÓMICOS, SOCIALES, DE MERCADO, TÉCNICOS, JURÍDICOS, ORGANIZACIONALES,  DE COSTOS, FINANCIEROS, POLÍTICOS, DE IMPACTO SOCIAL Y AMBIENTAL DEL PROYECTO TURÍSTICO</t>
    </r>
  </si>
  <si>
    <t>EJECUCION</t>
  </si>
  <si>
    <r>
      <rPr>
        <b/>
        <sz val="10"/>
        <color rgb="FF000000"/>
        <rFont val="Calibri"/>
        <family val="2"/>
        <scheme val="minor"/>
      </rPr>
      <t xml:space="preserve">RAP8 - 473081 - </t>
    </r>
    <r>
      <rPr>
        <sz val="10"/>
        <color rgb="FF000000"/>
        <rFont val="Calibri"/>
        <family val="2"/>
        <scheme val="minor"/>
      </rPr>
      <t>DETERMINAR LOS RECURSOS NECESARIOS PARA LA EJECUCIÓN DE LAS ACTIVIDADES DEFINIDAS EN EL CICLO DE VIDA DEL PROYECTO TURÍSTICO DE ACUERDO A REQUERIMIENTOS DE LA FUENTE(S) DE FINANCIACIÓN.</t>
    </r>
  </si>
  <si>
    <r>
      <rPr>
        <b/>
        <sz val="10"/>
        <color rgb="FF000000"/>
        <rFont val="Calibri"/>
        <family val="2"/>
        <scheme val="minor"/>
      </rPr>
      <t xml:space="preserve">RAP9 - 473082 - </t>
    </r>
    <r>
      <rPr>
        <sz val="10"/>
        <color rgb="FF000000"/>
        <rFont val="Calibri"/>
        <family val="2"/>
        <scheme val="minor"/>
      </rPr>
      <t>ESTRUCTURAR PROYECTOS TURÍSTICOS TENIENDO EN CUENTA ESTUDIOS PREVIOS Y METODOLOGÍAS ESTABLECIDAS PARA LA FORMULACIÓN Y ATENDIENDO   A CRITERIOS DE TRABAJO EN EQUIPO, RESPONSABILIDAD SOCIAL, SOSTENIBILIDAD,</t>
    </r>
  </si>
  <si>
    <r>
      <rPr>
        <b/>
        <sz val="10"/>
        <color rgb="FF000000"/>
        <rFont val="Calibri"/>
        <family val="2"/>
        <scheme val="minor"/>
      </rPr>
      <t xml:space="preserve">RAP10 - 473085 - </t>
    </r>
    <r>
      <rPr>
        <sz val="10"/>
        <color rgb="FF000000"/>
        <rFont val="Calibri"/>
        <family val="2"/>
        <scheme val="minor"/>
      </rPr>
      <t>REALIZAR EVALUACIÓN FINANCIERA DEL PROYECTO TURÍSTICO TENIENDO EN CUENTA EL FLUJO DE CAJA, LOS COSTOS E INDICADORES FINANCIEROS</t>
    </r>
  </si>
  <si>
    <r>
      <rPr>
        <b/>
        <sz val="10"/>
        <color rgb="FF000000"/>
        <rFont val="Calibri"/>
        <family val="2"/>
        <scheme val="minor"/>
      </rPr>
      <t xml:space="preserve">RAP11 - 473086 -  </t>
    </r>
    <r>
      <rPr>
        <sz val="10"/>
        <color rgb="FF000000"/>
        <rFont val="Calibri"/>
        <family val="2"/>
        <scheme val="minor"/>
      </rPr>
      <t xml:space="preserve"> EVALUAR LA VIABILIDAD DEL PROYECTO TURÍSTICO TENIENDO EN CUENTA LOS ESTUDIOS DE FACTIBILIDAD, LA PERTINENCIA Y CRITERIOS TÉCNICOS, ECONÓMICOS, MEDIOAMBIENTALES Y</t>
    </r>
  </si>
  <si>
    <t>GRAN TOTAL</t>
  </si>
  <si>
    <t>PROYECCIÓN HORAS POR INSTRUCTOR MENSUAL 
ESPECIALIZACIÓN TECNOLÓGICA EN DISEÑO DE PRODUCTOS TURÍSTICOS</t>
  </si>
  <si>
    <t>RESULTADO DE APRENDIZAJE POR COMPETENCIA</t>
  </si>
  <si>
    <t>No. Horas por RA</t>
  </si>
  <si>
    <t>No. Horas por Competencia</t>
  </si>
  <si>
    <t>Horas a Ejecutar</t>
  </si>
  <si>
    <t>No. Resultado de Aprendizaje (RA) por Competencia</t>
  </si>
  <si>
    <t>Análisis</t>
  </si>
  <si>
    <t>Planeación</t>
  </si>
  <si>
    <t>Ejecución</t>
  </si>
  <si>
    <t>Evaluación</t>
  </si>
  <si>
    <r>
      <rPr>
        <b/>
        <sz val="10"/>
        <color rgb="FF000000"/>
        <rFont val="Calibri"/>
        <family val="2"/>
        <scheme val="minor"/>
      </rPr>
      <t>RAP1 - 473078</t>
    </r>
    <r>
      <rPr>
        <sz val="10"/>
        <color rgb="FF000000"/>
        <rFont val="Calibri"/>
        <family val="2"/>
        <scheme val="minor"/>
      </rPr>
      <t xml:space="preserve">  - ANALIZAR EL DESARROLLO TURÍSTICO DEL ENTORNO DE ACUERDO  CON LAS TENDENCIAS, EL MERCADO, LA  POLÍTICA Y LA NORMATIVIDAD VIGENTE.</t>
    </r>
  </si>
  <si>
    <r>
      <rPr>
        <b/>
        <sz val="10"/>
        <color rgb="FF000000"/>
        <rFont val="Calibri"/>
        <family val="2"/>
        <scheme val="minor"/>
      </rPr>
      <t>RAP2 - 473079</t>
    </r>
    <r>
      <rPr>
        <sz val="10"/>
        <color rgb="FF000000"/>
        <rFont val="Calibri"/>
        <family val="2"/>
        <scheme val="minor"/>
      </rPr>
      <t xml:space="preserve"> - RECONOCER LAS OPORTUNIDADES PARA EL DESARROLLO DEL SECTOR TURÍSTICO QUE TENGAN EN CUENTA LAS APUESTAS PRODUCTIVAS DEL PAÍS, LA VOCACIÓN TURÍSTICA Y LAS CONDICIONES ECONÓMICAS, CULTURALES Y  AMBIENTALES PROPIAS DEL ENTORNO.</t>
    </r>
  </si>
  <si>
    <r>
      <rPr>
        <b/>
        <sz val="10"/>
        <color rgb="FF000000"/>
        <rFont val="Calibri"/>
        <family val="2"/>
        <scheme val="minor"/>
      </rPr>
      <t>RAP4 - 473077</t>
    </r>
    <r>
      <rPr>
        <sz val="10"/>
        <color rgb="FF000000"/>
        <rFont val="Calibri"/>
        <family val="2"/>
        <scheme val="minor"/>
      </rPr>
      <t xml:space="preserve"> - DEFINIR LAS IDEAS DE PROYECTO TURÍSTICA PARTIR DE LA VALORACIÓN DE LOS ESTUDIOS DE PREFACTIBILIDAD REALIZADOS.</t>
    </r>
  </si>
  <si>
    <r>
      <rPr>
        <b/>
        <sz val="10"/>
        <color rgb="FF000000"/>
        <rFont val="Calibri"/>
        <family val="2"/>
        <scheme val="minor"/>
      </rPr>
      <t xml:space="preserve">RAP5 - 473080 </t>
    </r>
    <r>
      <rPr>
        <sz val="10"/>
        <color rgb="FF000000"/>
        <rFont val="Calibri"/>
        <family val="2"/>
        <scheme val="minor"/>
      </rPr>
      <t>- ELABORAR ESTUDIOS DE PREFACTIBILIDAD APLICANDO LOS MOMENTOS ESTABLECIDOS PARA LA FORMULACIÓN DE PROYECTOS TURÍSTICOS.</t>
    </r>
  </si>
  <si>
    <r>
      <rPr>
        <b/>
        <sz val="10"/>
        <color theme="1"/>
        <rFont val="Calibri"/>
        <family val="2"/>
        <scheme val="minor"/>
      </rPr>
      <t xml:space="preserve">CT2- 291101053  - </t>
    </r>
    <r>
      <rPr>
        <sz val="10"/>
        <color theme="1"/>
        <rFont val="Calibri"/>
        <family val="2"/>
        <scheme val="minor"/>
      </rPr>
      <t xml:space="preserve">COORDINAR PROYECTOS DE ACUERDO CON LOS PLANES Y PROGRAMAS ESTABLECIDOS POR LA EMPRESA.
</t>
    </r>
  </si>
  <si>
    <r>
      <rPr>
        <b/>
        <sz val="10"/>
        <color rgb="FF000000"/>
        <rFont val="Calibri"/>
        <family val="2"/>
        <scheme val="minor"/>
      </rPr>
      <t>RAP7 - 473084</t>
    </r>
    <r>
      <rPr>
        <sz val="10"/>
        <color rgb="FF000000"/>
        <rFont val="Calibri"/>
        <family val="2"/>
        <scheme val="minor"/>
      </rPr>
      <t xml:space="preserve"> - PREPARAR LOS ESTUDIOS DE FACTIBILIDAD PARA LA EVALUACIÓN TENIENDO EN CUENTA LOS ASPECTOS ECONÓMICOS, SOCIALES, DE MERCADO, TÉCNICOS, JURÍDICOS, ORGANIZACIONALES,  DE COSTOS, FINANCIEROS, POLÍTICOS, DE IMPACTO SOCIAL Y AMBIENTAL DEL PROYECTO TURÍSTICO</t>
    </r>
  </si>
  <si>
    <r>
      <rPr>
        <b/>
        <sz val="10"/>
        <color rgb="FF000000"/>
        <rFont val="Calibri"/>
        <family val="2"/>
        <scheme val="minor"/>
      </rPr>
      <t xml:space="preserve">RAP9 - 473082 - </t>
    </r>
    <r>
      <rPr>
        <sz val="10"/>
        <color rgb="FF000000"/>
        <rFont val="Calibri"/>
        <family val="2"/>
        <scheme val="minor"/>
      </rPr>
      <t>ESTRUCTURAR PROYECTOS TURÍSTICOS TENIENDO EN CUENTA ESTUDIOS PREVIOS Y METODOLOGÍAS ESTABLECIDAS PARA LA FORMULACIÓN Y ATENDIENDO A CRITERIOS DE TRABAJO EN EQUIPO, RESPONSABILIDAD SOCIAL, SOSTENIBILIDAD, SOLIDARIDAD Y ÉTICA</t>
    </r>
  </si>
  <si>
    <r>
      <rPr>
        <b/>
        <sz val="10"/>
        <color rgb="FF000000"/>
        <rFont val="Calibri"/>
        <family val="2"/>
        <scheme val="minor"/>
      </rPr>
      <t xml:space="preserve">RAP11 - 473086 - </t>
    </r>
    <r>
      <rPr>
        <sz val="10"/>
        <color rgb="FF000000"/>
        <rFont val="Calibri"/>
        <family val="2"/>
        <scheme val="minor"/>
      </rPr>
      <t>EVALUAR LA VIABILIDAD DEL PROYECTO TURÍSTICO TENIENDO EN CUENTA LOS ESTUDIOS DE FACTIBILIDAD, LA PERTINENCIA Y CRITERIOS TÉCNICOS, ECONÓMICOS, MEDIOAMBIENTALES Y SOCIOCULTURALES</t>
    </r>
  </si>
  <si>
    <t>TOTAL</t>
  </si>
  <si>
    <t>Observación: 
En la columna E: ""No. Horas por Competencia"", se transcriben las horas del Diseño Curricular.
En la columna D: ""No. Horas por RA"", se dividen las horas por competencia en la cantidad de resultados de aprendizaje"</t>
  </si>
  <si>
    <t>MES 1 - ANALISIS</t>
  </si>
  <si>
    <t>MES 2 - ANALISIS</t>
  </si>
  <si>
    <t>Franja</t>
  </si>
  <si>
    <t>Lunes</t>
  </si>
  <si>
    <t>Martes</t>
  </si>
  <si>
    <t>Miércoles</t>
  </si>
  <si>
    <t>Jueves</t>
  </si>
  <si>
    <t>Viernes</t>
  </si>
  <si>
    <t>6:00 a 7:00</t>
  </si>
  <si>
    <t>RA1</t>
  </si>
  <si>
    <t>RA3</t>
  </si>
  <si>
    <t>7:00 a 8:00</t>
  </si>
  <si>
    <t>8:00 a 9:00</t>
  </si>
  <si>
    <t>RA4</t>
  </si>
  <si>
    <t>9:00 a 10:00</t>
  </si>
  <si>
    <t>10:00 a 11:00</t>
  </si>
  <si>
    <t>RA2</t>
  </si>
  <si>
    <t>11:00 a 12:00</t>
  </si>
  <si>
    <t>RA5</t>
  </si>
  <si>
    <t>12:00 a 13:00</t>
  </si>
  <si>
    <t>13:00 a 14:00</t>
  </si>
  <si>
    <t>MES 3 - PLANEACION</t>
  </si>
  <si>
    <t>MES 4 - EJECUCION</t>
  </si>
  <si>
    <t>RA6</t>
  </si>
  <si>
    <t>RA8</t>
  </si>
  <si>
    <t>RA7</t>
  </si>
  <si>
    <t>MES 5 - EJECUCION</t>
  </si>
  <si>
    <t>MES 6 - EVALUACION</t>
  </si>
  <si>
    <t>RA9</t>
  </si>
  <si>
    <t>RA10</t>
  </si>
  <si>
    <t>RA11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</si>
</sst>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1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"/>
  <sheetViews>
    <sheetView zoomScale="90" zoomScaleNormal="90" workbookViewId="0">
      <selection activeCell="F17" sqref="F17:F18"/>
    </sheetView>
  </sheetViews>
  <sheetFormatPr defaultColWidth="12.42578125" defaultRowHeight="12.75"/>
  <cols>
    <col min="1" max="1" width="14" style="14" customWidth="1"/>
    <col min="2" max="2" width="10.42578125" style="14" customWidth="1"/>
    <col min="3" max="3" width="28" style="20" customWidth="1"/>
    <col min="4" max="4" width="54.5703125" style="21" customWidth="1"/>
    <col min="5" max="5" width="12.42578125" style="21"/>
    <col min="6" max="6" width="13.140625" style="21" customWidth="1"/>
    <col min="7" max="7" width="9.42578125" style="21" customWidth="1"/>
    <col min="8" max="8" width="9.140625" style="21" customWidth="1"/>
    <col min="9" max="10" width="8.140625" style="21" customWidth="1"/>
    <col min="11" max="11" width="14" style="22" customWidth="1"/>
    <col min="12" max="12" width="7" style="21" customWidth="1"/>
    <col min="13" max="13" width="6.28515625" style="21" customWidth="1"/>
    <col min="14" max="14" width="11.85546875" style="22" customWidth="1"/>
    <col min="15" max="18" width="8.140625" style="21" customWidth="1"/>
    <col min="19" max="19" width="11.5703125" style="22" customWidth="1"/>
    <col min="20" max="21" width="8.140625" style="21" customWidth="1"/>
    <col min="22" max="22" width="11.85546875" style="22" customWidth="1"/>
    <col min="23" max="40" width="12.5703125" style="11" customWidth="1"/>
    <col min="41" max="16384" width="12.42578125" style="14"/>
  </cols>
  <sheetData>
    <row r="1" spans="1:40" s="2" customFormat="1" ht="26.25" thickBot="1">
      <c r="A1" s="1" t="s">
        <v>0</v>
      </c>
      <c r="C1" s="3">
        <v>4</v>
      </c>
      <c r="D1" s="4"/>
      <c r="E1" s="4"/>
      <c r="F1" s="4"/>
      <c r="G1" s="4"/>
      <c r="H1" s="4"/>
      <c r="I1" s="4" t="s">
        <v>1</v>
      </c>
      <c r="J1" s="4"/>
      <c r="K1" s="5"/>
      <c r="L1" s="4" t="s">
        <v>1</v>
      </c>
      <c r="M1" s="4"/>
      <c r="N1" s="5"/>
      <c r="O1" s="4" t="s">
        <v>1</v>
      </c>
      <c r="P1" s="4"/>
      <c r="Q1" s="4"/>
      <c r="R1" s="4"/>
      <c r="S1" s="5"/>
      <c r="T1" s="4"/>
      <c r="U1" s="4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s="7" customFormat="1" ht="15" customHeight="1">
      <c r="A2" s="69" t="s">
        <v>2</v>
      </c>
      <c r="B2" s="72" t="s">
        <v>3</v>
      </c>
      <c r="C2" s="75" t="s">
        <v>4</v>
      </c>
      <c r="D2" s="75" t="s">
        <v>5</v>
      </c>
      <c r="E2" s="75" t="s">
        <v>6</v>
      </c>
      <c r="F2" s="75" t="s">
        <v>7</v>
      </c>
      <c r="G2" s="66" t="s">
        <v>8</v>
      </c>
      <c r="H2" s="67"/>
      <c r="I2" s="67"/>
      <c r="J2" s="68"/>
      <c r="K2" s="29"/>
      <c r="L2" s="66" t="s">
        <v>9</v>
      </c>
      <c r="M2" s="67"/>
      <c r="N2" s="68"/>
      <c r="O2" s="66" t="s">
        <v>10</v>
      </c>
      <c r="P2" s="67"/>
      <c r="Q2" s="67"/>
      <c r="R2" s="67"/>
      <c r="S2" s="68"/>
      <c r="T2" s="66" t="s">
        <v>11</v>
      </c>
      <c r="U2" s="67"/>
      <c r="V2" s="68"/>
    </row>
    <row r="3" spans="1:40" s="8" customFormat="1" ht="12.75" customHeight="1">
      <c r="A3" s="70"/>
      <c r="B3" s="73"/>
      <c r="C3" s="75"/>
      <c r="D3" s="75"/>
      <c r="E3" s="75"/>
      <c r="F3" s="75"/>
      <c r="G3" s="75" t="s">
        <v>12</v>
      </c>
      <c r="H3" s="75"/>
      <c r="I3" s="75" t="s">
        <v>13</v>
      </c>
      <c r="J3" s="75"/>
      <c r="K3" s="75" t="s">
        <v>14</v>
      </c>
      <c r="L3" s="75" t="s">
        <v>15</v>
      </c>
      <c r="M3" s="75"/>
      <c r="N3" s="75" t="s">
        <v>16</v>
      </c>
      <c r="O3" s="75" t="s">
        <v>17</v>
      </c>
      <c r="P3" s="75"/>
      <c r="Q3" s="75" t="s">
        <v>18</v>
      </c>
      <c r="R3" s="75"/>
      <c r="S3" s="75" t="s">
        <v>19</v>
      </c>
      <c r="T3" s="75" t="s">
        <v>20</v>
      </c>
      <c r="U3" s="75"/>
      <c r="V3" s="75" t="s">
        <v>21</v>
      </c>
    </row>
    <row r="4" spans="1:40" s="10" customFormat="1" ht="13.5" thickBot="1">
      <c r="A4" s="71"/>
      <c r="B4" s="74" t="s">
        <v>1</v>
      </c>
      <c r="C4" s="75" t="s">
        <v>1</v>
      </c>
      <c r="D4" s="75"/>
      <c r="E4" s="75"/>
      <c r="F4" s="75"/>
      <c r="G4" s="31" t="s">
        <v>22</v>
      </c>
      <c r="H4" s="31" t="s">
        <v>23</v>
      </c>
      <c r="I4" s="31" t="s">
        <v>22</v>
      </c>
      <c r="J4" s="31" t="s">
        <v>23</v>
      </c>
      <c r="K4" s="75"/>
      <c r="L4" s="31" t="s">
        <v>22</v>
      </c>
      <c r="M4" s="31" t="s">
        <v>23</v>
      </c>
      <c r="N4" s="75"/>
      <c r="O4" s="31" t="s">
        <v>22</v>
      </c>
      <c r="P4" s="31" t="s">
        <v>23</v>
      </c>
      <c r="Q4" s="31" t="s">
        <v>22</v>
      </c>
      <c r="R4" s="31" t="s">
        <v>23</v>
      </c>
      <c r="S4" s="75"/>
      <c r="T4" s="31" t="s">
        <v>22</v>
      </c>
      <c r="U4" s="31" t="s">
        <v>23</v>
      </c>
      <c r="V4" s="75"/>
    </row>
    <row r="5" spans="1:40" s="11" customFormat="1" ht="38.25" customHeight="1">
      <c r="A5" s="76" t="s">
        <v>8</v>
      </c>
      <c r="B5" s="77">
        <v>2</v>
      </c>
      <c r="C5" s="80" t="s">
        <v>24</v>
      </c>
      <c r="D5" s="48" t="s">
        <v>25</v>
      </c>
      <c r="E5" s="32">
        <v>85</v>
      </c>
      <c r="F5" s="83">
        <f>SUM(E5:E6)</f>
        <v>170</v>
      </c>
      <c r="G5" s="32">
        <v>20</v>
      </c>
      <c r="H5" s="15">
        <f>G5*C1</f>
        <v>80</v>
      </c>
      <c r="I5" s="15"/>
      <c r="J5" s="15"/>
      <c r="K5" s="15">
        <f>H5</f>
        <v>80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40" s="11" customFormat="1" ht="37.5" customHeight="1">
      <c r="A6" s="76"/>
      <c r="B6" s="78"/>
      <c r="C6" s="82"/>
      <c r="D6" s="48" t="s">
        <v>26</v>
      </c>
      <c r="E6" s="32">
        <v>85</v>
      </c>
      <c r="F6" s="84"/>
      <c r="G6" s="32">
        <v>20</v>
      </c>
      <c r="H6" s="15">
        <f>G6*C1</f>
        <v>80</v>
      </c>
      <c r="I6" s="32"/>
      <c r="J6" s="15"/>
      <c r="K6" s="15">
        <f>H6</f>
        <v>80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40" s="11" customFormat="1" ht="38.25" customHeight="1">
      <c r="A7" s="76"/>
      <c r="B7" s="78"/>
      <c r="C7" s="59" t="s">
        <v>27</v>
      </c>
      <c r="D7" s="48" t="s">
        <v>28</v>
      </c>
      <c r="E7" s="32">
        <v>77</v>
      </c>
      <c r="F7" s="32">
        <f>SUM(E7)</f>
        <v>77</v>
      </c>
      <c r="G7" s="32"/>
      <c r="H7" s="15"/>
      <c r="I7" s="15">
        <v>10</v>
      </c>
      <c r="J7" s="15">
        <f>I7*C1</f>
        <v>40</v>
      </c>
      <c r="K7" s="15">
        <f>J7</f>
        <v>40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40" s="11" customFormat="1" ht="39.75" customHeight="1">
      <c r="A8" s="76"/>
      <c r="B8" s="78"/>
      <c r="C8" s="80" t="s">
        <v>24</v>
      </c>
      <c r="D8" s="48" t="s">
        <v>29</v>
      </c>
      <c r="E8" s="32">
        <v>85</v>
      </c>
      <c r="F8" s="83">
        <f>SUM(E8:E9)</f>
        <v>170</v>
      </c>
      <c r="G8" s="32"/>
      <c r="H8" s="15"/>
      <c r="I8" s="15">
        <v>15</v>
      </c>
      <c r="J8" s="15">
        <f>I8*C1</f>
        <v>60</v>
      </c>
      <c r="K8" s="15">
        <f>J8</f>
        <v>60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40" s="11" customFormat="1" ht="37.5" customHeight="1">
      <c r="A9" s="76"/>
      <c r="B9" s="78"/>
      <c r="C9" s="81"/>
      <c r="D9" s="48" t="s">
        <v>30</v>
      </c>
      <c r="E9" s="32">
        <v>85</v>
      </c>
      <c r="F9" s="84"/>
      <c r="G9" s="32"/>
      <c r="H9" s="15"/>
      <c r="I9" s="15">
        <v>15</v>
      </c>
      <c r="J9" s="15">
        <f>I9*C1</f>
        <v>60</v>
      </c>
      <c r="K9" s="15">
        <f>J9</f>
        <v>60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40" ht="19.5" customHeight="1">
      <c r="A10" s="76"/>
      <c r="B10" s="79"/>
      <c r="C10" s="29" t="s">
        <v>31</v>
      </c>
      <c r="D10" s="31"/>
      <c r="E10" s="12"/>
      <c r="F10" s="31">
        <f>SUM(F5:F9)</f>
        <v>417</v>
      </c>
      <c r="G10" s="31">
        <f t="shared" ref="G10:H10" si="0">SUM(G5:G9)</f>
        <v>40</v>
      </c>
      <c r="H10" s="31">
        <f t="shared" si="0"/>
        <v>160</v>
      </c>
      <c r="I10" s="31">
        <f ca="1">SUM(I5:I22)</f>
        <v>40</v>
      </c>
      <c r="J10" s="31">
        <f ca="1">SUM(J5:J22)</f>
        <v>160</v>
      </c>
      <c r="K10" s="31">
        <f ca="1">SUM(K5:K22)</f>
        <v>320</v>
      </c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</row>
    <row r="11" spans="1:40" s="11" customFormat="1" ht="38.25">
      <c r="A11" s="76" t="s">
        <v>32</v>
      </c>
      <c r="B11" s="77">
        <v>1</v>
      </c>
      <c r="C11" s="85" t="s">
        <v>33</v>
      </c>
      <c r="D11" s="48" t="s">
        <v>34</v>
      </c>
      <c r="E11" s="15">
        <v>77</v>
      </c>
      <c r="F11" s="87">
        <f>SUM(E11:E12)</f>
        <v>154</v>
      </c>
      <c r="G11" s="32"/>
      <c r="H11" s="32"/>
      <c r="I11" s="15"/>
      <c r="J11" s="15"/>
      <c r="K11" s="15"/>
      <c r="L11" s="16">
        <v>20</v>
      </c>
      <c r="M11" s="15">
        <f>L11*C1</f>
        <v>80</v>
      </c>
      <c r="N11" s="15">
        <f>SUM(M11)</f>
        <v>80</v>
      </c>
      <c r="O11" s="15"/>
      <c r="P11" s="15"/>
      <c r="Q11" s="15"/>
      <c r="R11" s="15"/>
      <c r="S11" s="15"/>
      <c r="T11" s="15"/>
      <c r="U11" s="15"/>
      <c r="V11" s="15"/>
    </row>
    <row r="12" spans="1:40" s="11" customFormat="1" ht="36.75" customHeight="1">
      <c r="A12" s="76"/>
      <c r="B12" s="78"/>
      <c r="C12" s="86"/>
      <c r="D12" s="48" t="s">
        <v>35</v>
      </c>
      <c r="E12" s="15">
        <v>77</v>
      </c>
      <c r="F12" s="87"/>
      <c r="G12" s="32"/>
      <c r="H12" s="32"/>
      <c r="I12" s="15"/>
      <c r="J12" s="15"/>
      <c r="K12" s="15"/>
      <c r="L12" s="16">
        <v>20</v>
      </c>
      <c r="M12" s="15">
        <f>L12*C1</f>
        <v>80</v>
      </c>
      <c r="N12" s="15">
        <f>SUM(M12)</f>
        <v>80</v>
      </c>
      <c r="O12" s="15"/>
      <c r="P12" s="15"/>
      <c r="Q12" s="15"/>
      <c r="R12" s="15"/>
      <c r="S12" s="15"/>
      <c r="T12" s="15"/>
      <c r="U12" s="15"/>
      <c r="V12" s="15"/>
    </row>
    <row r="13" spans="1:40" ht="41.25" customHeight="1">
      <c r="A13" s="76"/>
      <c r="B13" s="79"/>
      <c r="C13" s="29" t="s">
        <v>31</v>
      </c>
      <c r="D13" s="31"/>
      <c r="E13" s="12"/>
      <c r="F13" s="31">
        <f>SUM(F11:F12)</f>
        <v>154</v>
      </c>
      <c r="G13" s="31"/>
      <c r="H13" s="31"/>
      <c r="I13" s="31"/>
      <c r="J13" s="31"/>
      <c r="K13" s="31"/>
      <c r="L13" s="31">
        <f>SUM(L11:L12)</f>
        <v>40</v>
      </c>
      <c r="M13" s="31">
        <f>SUM(M11:M12)</f>
        <v>160</v>
      </c>
      <c r="N13" s="31">
        <f>SUM(F13)</f>
        <v>154</v>
      </c>
      <c r="O13" s="13"/>
      <c r="P13" s="13"/>
      <c r="Q13" s="13"/>
      <c r="R13" s="13"/>
      <c r="S13" s="13"/>
      <c r="T13" s="13"/>
      <c r="U13" s="13"/>
      <c r="V13" s="13"/>
    </row>
    <row r="14" spans="1:40" s="11" customFormat="1" ht="38.25" customHeight="1">
      <c r="A14" s="73" t="s">
        <v>36</v>
      </c>
      <c r="B14" s="73">
        <v>2</v>
      </c>
      <c r="C14" s="85" t="s">
        <v>33</v>
      </c>
      <c r="D14" s="48" t="s">
        <v>37</v>
      </c>
      <c r="E14" s="15">
        <v>77</v>
      </c>
      <c r="F14" s="88">
        <f>SUM(E14:E15)</f>
        <v>154</v>
      </c>
      <c r="G14" s="43"/>
      <c r="H14" s="43"/>
      <c r="I14" s="15"/>
      <c r="J14" s="15"/>
      <c r="K14" s="15"/>
      <c r="L14" s="18"/>
      <c r="M14" s="18"/>
      <c r="N14" s="15"/>
      <c r="O14" s="15">
        <v>40</v>
      </c>
      <c r="P14" s="15">
        <f>O14*C1</f>
        <v>160</v>
      </c>
      <c r="Q14" s="15"/>
      <c r="R14" s="15"/>
      <c r="S14" s="16">
        <f>SUM(P14)</f>
        <v>160</v>
      </c>
      <c r="T14" s="15"/>
      <c r="U14" s="15"/>
      <c r="V14" s="15"/>
    </row>
    <row r="15" spans="1:40" s="11" customFormat="1" ht="39" customHeight="1">
      <c r="A15" s="73"/>
      <c r="B15" s="73"/>
      <c r="C15" s="86"/>
      <c r="D15" s="48" t="s">
        <v>38</v>
      </c>
      <c r="E15" s="15">
        <v>77</v>
      </c>
      <c r="F15" s="89"/>
      <c r="G15" s="44"/>
      <c r="H15" s="44"/>
      <c r="I15" s="15"/>
      <c r="J15" s="15"/>
      <c r="K15" s="15"/>
      <c r="L15" s="15"/>
      <c r="M15" s="15"/>
      <c r="N15" s="15"/>
      <c r="O15" s="15"/>
      <c r="P15" s="15"/>
      <c r="Q15" s="15">
        <v>40</v>
      </c>
      <c r="R15" s="15">
        <f>Q15*C1</f>
        <v>160</v>
      </c>
      <c r="S15" s="16">
        <f>SUM(R15)</f>
        <v>160</v>
      </c>
      <c r="T15" s="15"/>
      <c r="U15" s="15"/>
      <c r="V15" s="15"/>
    </row>
    <row r="16" spans="1:40" ht="44.25" customHeight="1">
      <c r="A16" s="74"/>
      <c r="B16" s="74"/>
      <c r="C16" s="30" t="s">
        <v>31</v>
      </c>
      <c r="D16" s="76"/>
      <c r="E16" s="76"/>
      <c r="F16" s="31">
        <f>SUM(F14)</f>
        <v>154</v>
      </c>
      <c r="G16" s="31"/>
      <c r="H16" s="31"/>
      <c r="I16" s="31"/>
      <c r="J16" s="31"/>
      <c r="K16" s="31"/>
      <c r="L16" s="31"/>
      <c r="M16" s="31"/>
      <c r="N16" s="31"/>
      <c r="O16" s="31">
        <f>SUM(O14:O15)</f>
        <v>40</v>
      </c>
      <c r="P16" s="31">
        <f>SUM(P14:P15)</f>
        <v>160</v>
      </c>
      <c r="Q16" s="31">
        <f>SUM(Q14:Q15)</f>
        <v>40</v>
      </c>
      <c r="R16" s="31">
        <f>SUM(R14:R15)</f>
        <v>160</v>
      </c>
      <c r="S16" s="31">
        <f>SUM(S14:S15)</f>
        <v>320</v>
      </c>
      <c r="T16" s="19"/>
      <c r="U16" s="19"/>
      <c r="V16" s="19"/>
      <c r="AG16" s="14"/>
      <c r="AH16" s="14"/>
      <c r="AI16" s="14"/>
      <c r="AJ16" s="14"/>
      <c r="AK16" s="14"/>
      <c r="AL16" s="14"/>
      <c r="AM16" s="14"/>
      <c r="AN16" s="14"/>
    </row>
    <row r="17" spans="1:40" ht="38.25" customHeight="1">
      <c r="A17" s="77" t="s">
        <v>11</v>
      </c>
      <c r="B17" s="72">
        <v>1</v>
      </c>
      <c r="C17" s="85" t="s">
        <v>33</v>
      </c>
      <c r="D17" s="48" t="s">
        <v>39</v>
      </c>
      <c r="E17" s="28">
        <v>77</v>
      </c>
      <c r="F17" s="83">
        <f>SUM(E17:E18)</f>
        <v>154</v>
      </c>
      <c r="G17" s="40"/>
      <c r="H17" s="4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>
        <v>20</v>
      </c>
      <c r="U17" s="15">
        <f>T17*C1</f>
        <v>80</v>
      </c>
      <c r="V17" s="15">
        <f>SUM(U17)</f>
        <v>80</v>
      </c>
    </row>
    <row r="18" spans="1:40" ht="37.5" customHeight="1">
      <c r="A18" s="78"/>
      <c r="B18" s="73"/>
      <c r="C18" s="86"/>
      <c r="D18" s="48" t="s">
        <v>40</v>
      </c>
      <c r="E18" s="28">
        <v>77</v>
      </c>
      <c r="F18" s="84"/>
      <c r="G18" s="41"/>
      <c r="H18" s="4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>
        <v>20</v>
      </c>
      <c r="U18" s="15">
        <f>T18*C1</f>
        <v>80</v>
      </c>
      <c r="V18" s="15">
        <f>SUM(U18)</f>
        <v>80</v>
      </c>
    </row>
    <row r="19" spans="1:40" ht="35.25" customHeight="1">
      <c r="A19" s="79"/>
      <c r="B19" s="74"/>
      <c r="C19" s="30" t="s">
        <v>31</v>
      </c>
      <c r="D19" s="17">
        <f>SUM(D10:D18)</f>
        <v>0</v>
      </c>
      <c r="E19" s="30"/>
      <c r="F19" s="31">
        <f>SUM(F17:F18)</f>
        <v>154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>
        <f>SUM(T17:T18)</f>
        <v>40</v>
      </c>
      <c r="U19" s="31">
        <f>SUM(U17:U18)</f>
        <v>160</v>
      </c>
      <c r="V19" s="31">
        <f>SUM(V17:V18)</f>
        <v>160</v>
      </c>
      <c r="AG19" s="14"/>
      <c r="AH19" s="14"/>
      <c r="AI19" s="14"/>
      <c r="AJ19" s="14"/>
      <c r="AK19" s="14"/>
      <c r="AL19" s="14"/>
      <c r="AM19" s="14"/>
      <c r="AN19" s="14"/>
    </row>
    <row r="20" spans="1:40" ht="41.25" customHeight="1">
      <c r="B20" s="50">
        <f>SUM(B5:B19)</f>
        <v>6</v>
      </c>
      <c r="D20" s="38" t="s">
        <v>41</v>
      </c>
      <c r="E20" s="38"/>
      <c r="F20" s="38">
        <f>SUM(F10+F13+F16+F19)</f>
        <v>879</v>
      </c>
      <c r="G20" s="49"/>
      <c r="H20" s="49"/>
    </row>
  </sheetData>
  <mergeCells count="39">
    <mergeCell ref="F17:F18"/>
    <mergeCell ref="C14:C15"/>
    <mergeCell ref="F11:F12"/>
    <mergeCell ref="D16:E16"/>
    <mergeCell ref="A17:A19"/>
    <mergeCell ref="B17:B19"/>
    <mergeCell ref="C17:C18"/>
    <mergeCell ref="A14:A16"/>
    <mergeCell ref="B14:B16"/>
    <mergeCell ref="F14:F15"/>
    <mergeCell ref="A11:A13"/>
    <mergeCell ref="B11:B13"/>
    <mergeCell ref="C11:C12"/>
    <mergeCell ref="A5:A10"/>
    <mergeCell ref="B5:B10"/>
    <mergeCell ref="O3:P3"/>
    <mergeCell ref="Q3:R3"/>
    <mergeCell ref="T3:U3"/>
    <mergeCell ref="I3:J3"/>
    <mergeCell ref="K3:K4"/>
    <mergeCell ref="L3:M3"/>
    <mergeCell ref="C8:C9"/>
    <mergeCell ref="C5:C6"/>
    <mergeCell ref="F5:F6"/>
    <mergeCell ref="F8:F9"/>
    <mergeCell ref="T2:V2"/>
    <mergeCell ref="A2:A4"/>
    <mergeCell ref="B2:B4"/>
    <mergeCell ref="C2:C4"/>
    <mergeCell ref="D2:D4"/>
    <mergeCell ref="E2:E4"/>
    <mergeCell ref="S3:S4"/>
    <mergeCell ref="N3:N4"/>
    <mergeCell ref="F2:F4"/>
    <mergeCell ref="L2:N2"/>
    <mergeCell ref="O2:S2"/>
    <mergeCell ref="G2:J2"/>
    <mergeCell ref="G3:H3"/>
    <mergeCell ref="V3:V4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zoomScale="90" zoomScaleNormal="90" workbookViewId="0">
      <selection sqref="A1:J3"/>
    </sheetView>
  </sheetViews>
  <sheetFormatPr defaultColWidth="12.42578125" defaultRowHeight="12.75"/>
  <cols>
    <col min="1" max="1" width="28.28515625" style="20" customWidth="1"/>
    <col min="2" max="2" width="69.7109375" style="20" customWidth="1"/>
    <col min="3" max="3" width="22.42578125" style="20" customWidth="1"/>
    <col min="4" max="4" width="19.42578125" style="20" customWidth="1"/>
    <col min="5" max="5" width="11" style="20" customWidth="1"/>
    <col min="6" max="9" width="12.42578125" style="20" customWidth="1"/>
    <col min="10" max="10" width="10.7109375" style="20" customWidth="1"/>
    <col min="11" max="16384" width="12.42578125" style="23"/>
  </cols>
  <sheetData>
    <row r="1" spans="1:10">
      <c r="A1" s="90" t="s">
        <v>42</v>
      </c>
      <c r="B1" s="90"/>
      <c r="C1" s="90"/>
      <c r="D1" s="90"/>
      <c r="E1" s="91"/>
      <c r="F1" s="91"/>
      <c r="G1" s="91"/>
      <c r="H1" s="91"/>
      <c r="I1" s="91"/>
      <c r="J1" s="91"/>
    </row>
    <row r="2" spans="1:10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>
      <c r="A4" s="91" t="s">
        <v>4</v>
      </c>
      <c r="B4" s="90" t="s">
        <v>43</v>
      </c>
      <c r="C4" s="45"/>
      <c r="D4" s="90" t="s">
        <v>44</v>
      </c>
      <c r="E4" s="90" t="s">
        <v>45</v>
      </c>
      <c r="F4" s="90"/>
      <c r="G4" s="90"/>
      <c r="H4" s="90"/>
      <c r="I4" s="90"/>
      <c r="J4" s="90" t="s">
        <v>46</v>
      </c>
    </row>
    <row r="5" spans="1:10" ht="43.5" customHeight="1" thickBot="1">
      <c r="A5" s="92"/>
      <c r="B5" s="93"/>
      <c r="C5" s="46" t="s">
        <v>47</v>
      </c>
      <c r="D5" s="93"/>
      <c r="E5" s="93"/>
      <c r="F5" s="26" t="s">
        <v>48</v>
      </c>
      <c r="G5" s="26" t="s">
        <v>49</v>
      </c>
      <c r="H5" s="26" t="s">
        <v>50</v>
      </c>
      <c r="I5" s="26" t="s">
        <v>51</v>
      </c>
      <c r="J5" s="93"/>
    </row>
    <row r="6" spans="1:10" ht="25.5">
      <c r="A6" s="106" t="s">
        <v>24</v>
      </c>
      <c r="B6" s="60" t="s">
        <v>52</v>
      </c>
      <c r="C6" s="97">
        <v>4</v>
      </c>
      <c r="D6" s="53">
        <f>+E6/C6</f>
        <v>85</v>
      </c>
      <c r="E6" s="104">
        <v>340</v>
      </c>
      <c r="F6" s="54">
        <v>80</v>
      </c>
      <c r="G6" s="54"/>
      <c r="H6" s="54"/>
      <c r="I6" s="55"/>
      <c r="J6" s="109">
        <f>SUM(F6:I9)</f>
        <v>280</v>
      </c>
    </row>
    <row r="7" spans="1:10" ht="51">
      <c r="A7" s="107"/>
      <c r="B7" s="48" t="s">
        <v>53</v>
      </c>
      <c r="C7" s="96"/>
      <c r="D7" s="15">
        <f>+E6/C6</f>
        <v>85</v>
      </c>
      <c r="E7" s="99"/>
      <c r="F7" s="16">
        <v>80</v>
      </c>
      <c r="G7" s="16"/>
      <c r="H7" s="16"/>
      <c r="I7" s="28"/>
      <c r="J7" s="110"/>
    </row>
    <row r="8" spans="1:10" ht="25.5">
      <c r="A8" s="107"/>
      <c r="B8" s="48" t="s">
        <v>54</v>
      </c>
      <c r="C8" s="96"/>
      <c r="D8" s="15">
        <f>+E6/C6</f>
        <v>85</v>
      </c>
      <c r="E8" s="99"/>
      <c r="F8" s="16">
        <v>60</v>
      </c>
      <c r="G8" s="27"/>
      <c r="H8" s="15"/>
      <c r="I8" s="27"/>
      <c r="J8" s="110"/>
    </row>
    <row r="9" spans="1:10" ht="26.25" thickBot="1">
      <c r="A9" s="108"/>
      <c r="B9" s="61" t="s">
        <v>55</v>
      </c>
      <c r="C9" s="98"/>
      <c r="D9" s="56">
        <f>+E6/C6</f>
        <v>85</v>
      </c>
      <c r="E9" s="105"/>
      <c r="F9" s="57">
        <v>60</v>
      </c>
      <c r="G9" s="58"/>
      <c r="H9" s="56"/>
      <c r="I9" s="58"/>
      <c r="J9" s="111"/>
    </row>
    <row r="10" spans="1:10" ht="38.25">
      <c r="A10" s="94" t="s">
        <v>56</v>
      </c>
      <c r="B10" s="59" t="s">
        <v>28</v>
      </c>
      <c r="C10" s="95">
        <v>7</v>
      </c>
      <c r="D10" s="63">
        <f>+E10/C10</f>
        <v>77.142857142857139</v>
      </c>
      <c r="E10" s="99">
        <v>540</v>
      </c>
      <c r="F10" s="51">
        <v>40</v>
      </c>
      <c r="G10" s="52"/>
      <c r="H10" s="43"/>
      <c r="I10" s="52"/>
      <c r="J10" s="101">
        <f>SUM(F10:I16)</f>
        <v>680</v>
      </c>
    </row>
    <row r="11" spans="1:10" ht="38.25">
      <c r="A11" s="94"/>
      <c r="B11" s="48" t="s">
        <v>34</v>
      </c>
      <c r="C11" s="96"/>
      <c r="D11" s="64">
        <f>+E10/C10</f>
        <v>77.142857142857139</v>
      </c>
      <c r="E11" s="99"/>
      <c r="F11" s="47"/>
      <c r="G11" s="62">
        <v>80</v>
      </c>
      <c r="H11" s="42"/>
      <c r="I11" s="47"/>
      <c r="J11" s="102"/>
    </row>
    <row r="12" spans="1:10" ht="51">
      <c r="A12" s="94"/>
      <c r="B12" s="48" t="s">
        <v>57</v>
      </c>
      <c r="C12" s="96"/>
      <c r="D12" s="64">
        <f>+E10/C10</f>
        <v>77.142857142857139</v>
      </c>
      <c r="E12" s="99"/>
      <c r="F12" s="47"/>
      <c r="G12" s="62">
        <v>80</v>
      </c>
      <c r="H12" s="42"/>
      <c r="I12" s="47"/>
      <c r="J12" s="102"/>
    </row>
    <row r="13" spans="1:10" ht="38.25">
      <c r="A13" s="94"/>
      <c r="B13" s="48" t="s">
        <v>37</v>
      </c>
      <c r="C13" s="96"/>
      <c r="D13" s="64">
        <f>+E10/C10</f>
        <v>77.142857142857139</v>
      </c>
      <c r="E13" s="99"/>
      <c r="F13" s="47"/>
      <c r="G13" s="47"/>
      <c r="H13" s="42">
        <v>160</v>
      </c>
      <c r="I13" s="47"/>
      <c r="J13" s="102"/>
    </row>
    <row r="14" spans="1:10" ht="51">
      <c r="A14" s="94"/>
      <c r="B14" s="48" t="s">
        <v>58</v>
      </c>
      <c r="C14" s="96"/>
      <c r="D14" s="64">
        <f>+E10/C10</f>
        <v>77.142857142857139</v>
      </c>
      <c r="E14" s="99"/>
      <c r="F14" s="47"/>
      <c r="G14" s="47"/>
      <c r="H14" s="42">
        <v>160</v>
      </c>
      <c r="I14" s="47"/>
      <c r="J14" s="102"/>
    </row>
    <row r="15" spans="1:10" ht="25.5">
      <c r="A15" s="94"/>
      <c r="B15" s="48" t="s">
        <v>39</v>
      </c>
      <c r="C15" s="96"/>
      <c r="D15" s="64">
        <f>+E10/C10</f>
        <v>77.142857142857139</v>
      </c>
      <c r="E15" s="99"/>
      <c r="F15" s="47"/>
      <c r="G15" s="47"/>
      <c r="H15" s="42"/>
      <c r="I15" s="62">
        <v>80</v>
      </c>
      <c r="J15" s="102"/>
    </row>
    <row r="16" spans="1:10" ht="38.25">
      <c r="A16" s="94"/>
      <c r="B16" s="48" t="s">
        <v>59</v>
      </c>
      <c r="C16" s="96"/>
      <c r="D16" s="64">
        <f>+E10/C10</f>
        <v>77.142857142857139</v>
      </c>
      <c r="E16" s="100"/>
      <c r="F16" s="47"/>
      <c r="G16" s="47"/>
      <c r="H16" s="42"/>
      <c r="I16" s="62">
        <v>80</v>
      </c>
      <c r="J16" s="103"/>
    </row>
    <row r="17" spans="1:10" ht="19.5" thickBot="1">
      <c r="A17" s="24" t="s">
        <v>60</v>
      </c>
      <c r="B17" s="24"/>
      <c r="C17" s="25">
        <f>SUM(C6:C16)</f>
        <v>11</v>
      </c>
      <c r="D17" s="39"/>
      <c r="E17" s="25">
        <f>SUM(E6:E16)</f>
        <v>880</v>
      </c>
      <c r="F17" s="9">
        <f>SUM(F6:F16)</f>
        <v>320</v>
      </c>
      <c r="G17" s="9">
        <f>SUM(G11:G16)</f>
        <v>160</v>
      </c>
      <c r="H17" s="9">
        <f>SUM(H10:H16)</f>
        <v>320</v>
      </c>
      <c r="I17" s="9">
        <f>SUM(I15:I16)</f>
        <v>160</v>
      </c>
      <c r="J17" s="9">
        <f>SUM(J6:J16)</f>
        <v>960</v>
      </c>
    </row>
    <row r="18" spans="1:10" ht="63.75">
      <c r="B18" s="65" t="s">
        <v>61</v>
      </c>
    </row>
  </sheetData>
  <mergeCells count="15">
    <mergeCell ref="A10:A16"/>
    <mergeCell ref="C10:C16"/>
    <mergeCell ref="C6:C9"/>
    <mergeCell ref="E10:E16"/>
    <mergeCell ref="J10:J16"/>
    <mergeCell ref="E6:E9"/>
    <mergeCell ref="A6:A9"/>
    <mergeCell ref="J6:J9"/>
    <mergeCell ref="A1:J3"/>
    <mergeCell ref="A4:A5"/>
    <mergeCell ref="B4:B5"/>
    <mergeCell ref="D4:D5"/>
    <mergeCell ref="E4:E5"/>
    <mergeCell ref="F4:I4"/>
    <mergeCell ref="J4:J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workbookViewId="0">
      <selection activeCell="B4" sqref="B4"/>
    </sheetView>
  </sheetViews>
  <sheetFormatPr defaultColWidth="12.42578125" defaultRowHeight="15"/>
  <cols>
    <col min="1" max="1" width="18.7109375" style="33" customWidth="1"/>
    <col min="2" max="6" width="12.42578125" style="33"/>
    <col min="7" max="7" width="4.140625" style="33" customWidth="1"/>
    <col min="8" max="16384" width="12.42578125" style="33"/>
  </cols>
  <sheetData>
    <row r="1" spans="1:13" ht="15.75">
      <c r="A1" s="112" t="s">
        <v>62</v>
      </c>
      <c r="B1" s="112"/>
      <c r="C1" s="112"/>
      <c r="D1" s="112"/>
      <c r="E1" s="112"/>
      <c r="F1" s="112"/>
      <c r="H1" s="112" t="s">
        <v>63</v>
      </c>
      <c r="I1" s="112"/>
      <c r="J1" s="112"/>
      <c r="K1" s="112"/>
      <c r="L1" s="112"/>
      <c r="M1" s="112"/>
    </row>
    <row r="2" spans="1:13" s="35" customFormat="1" ht="23.1" customHeight="1">
      <c r="A2" s="34" t="s">
        <v>64</v>
      </c>
      <c r="B2" s="34" t="s">
        <v>65</v>
      </c>
      <c r="C2" s="34" t="s">
        <v>66</v>
      </c>
      <c r="D2" s="34" t="s">
        <v>67</v>
      </c>
      <c r="E2" s="34" t="s">
        <v>68</v>
      </c>
      <c r="F2" s="34" t="s">
        <v>69</v>
      </c>
      <c r="H2" s="34" t="s">
        <v>64</v>
      </c>
      <c r="I2" s="34" t="s">
        <v>65</v>
      </c>
      <c r="J2" s="34" t="s">
        <v>66</v>
      </c>
      <c r="K2" s="34" t="s">
        <v>67</v>
      </c>
      <c r="L2" s="34" t="s">
        <v>68</v>
      </c>
      <c r="M2" s="34" t="s">
        <v>69</v>
      </c>
    </row>
    <row r="3" spans="1:13" s="35" customFormat="1" ht="23.1" customHeight="1">
      <c r="A3" s="36" t="s">
        <v>70</v>
      </c>
      <c r="B3" s="37" t="s">
        <v>71</v>
      </c>
      <c r="C3" s="37" t="s">
        <v>71</v>
      </c>
      <c r="D3" s="37" t="s">
        <v>71</v>
      </c>
      <c r="E3" s="37" t="s">
        <v>71</v>
      </c>
      <c r="F3" s="37" t="s">
        <v>71</v>
      </c>
      <c r="H3" s="36" t="s">
        <v>70</v>
      </c>
      <c r="I3" s="37" t="s">
        <v>72</v>
      </c>
      <c r="J3" s="37" t="s">
        <v>72</v>
      </c>
      <c r="K3" s="37" t="s">
        <v>72</v>
      </c>
      <c r="L3" s="37" t="s">
        <v>72</v>
      </c>
      <c r="M3" s="37" t="s">
        <v>72</v>
      </c>
    </row>
    <row r="4" spans="1:13" s="35" customFormat="1" ht="23.1" customHeight="1">
      <c r="A4" s="36" t="s">
        <v>73</v>
      </c>
      <c r="B4" s="37" t="s">
        <v>71</v>
      </c>
      <c r="C4" s="37" t="s">
        <v>71</v>
      </c>
      <c r="D4" s="37" t="s">
        <v>71</v>
      </c>
      <c r="E4" s="37" t="s">
        <v>71</v>
      </c>
      <c r="F4" s="37" t="s">
        <v>71</v>
      </c>
      <c r="H4" s="36" t="s">
        <v>73</v>
      </c>
      <c r="I4" s="37" t="s">
        <v>72</v>
      </c>
      <c r="J4" s="37" t="s">
        <v>72</v>
      </c>
      <c r="K4" s="37" t="s">
        <v>72</v>
      </c>
      <c r="L4" s="37" t="s">
        <v>72</v>
      </c>
      <c r="M4" s="37" t="s">
        <v>72</v>
      </c>
    </row>
    <row r="5" spans="1:13" s="35" customFormat="1" ht="23.1" customHeight="1">
      <c r="A5" s="36" t="s">
        <v>74</v>
      </c>
      <c r="B5" s="37" t="s">
        <v>71</v>
      </c>
      <c r="C5" s="37" t="s">
        <v>71</v>
      </c>
      <c r="D5" s="37" t="s">
        <v>71</v>
      </c>
      <c r="E5" s="37" t="s">
        <v>71</v>
      </c>
      <c r="F5" s="37" t="s">
        <v>71</v>
      </c>
      <c r="H5" s="36" t="s">
        <v>74</v>
      </c>
      <c r="I5" s="37" t="s">
        <v>75</v>
      </c>
      <c r="J5" s="37" t="s">
        <v>75</v>
      </c>
      <c r="K5" s="37" t="s">
        <v>75</v>
      </c>
      <c r="L5" s="37" t="s">
        <v>75</v>
      </c>
      <c r="M5" s="37" t="s">
        <v>75</v>
      </c>
    </row>
    <row r="6" spans="1:13" s="35" customFormat="1" ht="23.1" customHeight="1">
      <c r="A6" s="36" t="s">
        <v>76</v>
      </c>
      <c r="B6" s="37" t="s">
        <v>71</v>
      </c>
      <c r="C6" s="37" t="s">
        <v>71</v>
      </c>
      <c r="D6" s="37" t="s">
        <v>71</v>
      </c>
      <c r="E6" s="37" t="s">
        <v>71</v>
      </c>
      <c r="F6" s="37" t="s">
        <v>71</v>
      </c>
      <c r="H6" s="36" t="s">
        <v>76</v>
      </c>
      <c r="I6" s="37" t="s">
        <v>75</v>
      </c>
      <c r="J6" s="37" t="s">
        <v>75</v>
      </c>
      <c r="K6" s="37" t="s">
        <v>75</v>
      </c>
      <c r="L6" s="37" t="s">
        <v>75</v>
      </c>
      <c r="M6" s="37" t="s">
        <v>75</v>
      </c>
    </row>
    <row r="7" spans="1:13" s="35" customFormat="1" ht="23.1" customHeight="1">
      <c r="A7" s="36" t="s">
        <v>77</v>
      </c>
      <c r="B7" s="37" t="s">
        <v>78</v>
      </c>
      <c r="C7" s="37" t="s">
        <v>78</v>
      </c>
      <c r="D7" s="37" t="s">
        <v>78</v>
      </c>
      <c r="E7" s="37" t="s">
        <v>78</v>
      </c>
      <c r="F7" s="37" t="s">
        <v>78</v>
      </c>
      <c r="H7" s="36" t="s">
        <v>77</v>
      </c>
      <c r="I7" s="37" t="s">
        <v>75</v>
      </c>
      <c r="J7" s="37" t="s">
        <v>75</v>
      </c>
      <c r="K7" s="37" t="s">
        <v>75</v>
      </c>
      <c r="L7" s="37" t="s">
        <v>75</v>
      </c>
      <c r="M7" s="37" t="s">
        <v>75</v>
      </c>
    </row>
    <row r="8" spans="1:13" s="35" customFormat="1" ht="23.1" customHeight="1">
      <c r="A8" s="36" t="s">
        <v>79</v>
      </c>
      <c r="B8" s="37" t="s">
        <v>78</v>
      </c>
      <c r="C8" s="37" t="s">
        <v>78</v>
      </c>
      <c r="D8" s="37" t="s">
        <v>78</v>
      </c>
      <c r="E8" s="37" t="s">
        <v>78</v>
      </c>
      <c r="F8" s="37" t="s">
        <v>78</v>
      </c>
      <c r="H8" s="36" t="s">
        <v>79</v>
      </c>
      <c r="I8" s="37" t="s">
        <v>80</v>
      </c>
      <c r="J8" s="37" t="s">
        <v>80</v>
      </c>
      <c r="K8" s="37" t="s">
        <v>80</v>
      </c>
      <c r="L8" s="37" t="s">
        <v>80</v>
      </c>
      <c r="M8" s="37" t="s">
        <v>80</v>
      </c>
    </row>
    <row r="9" spans="1:13" s="35" customFormat="1" ht="23.1" customHeight="1">
      <c r="A9" s="36" t="s">
        <v>81</v>
      </c>
      <c r="B9" s="37" t="s">
        <v>78</v>
      </c>
      <c r="C9" s="37" t="s">
        <v>78</v>
      </c>
      <c r="D9" s="37" t="s">
        <v>78</v>
      </c>
      <c r="E9" s="37" t="s">
        <v>78</v>
      </c>
      <c r="F9" s="37" t="s">
        <v>78</v>
      </c>
      <c r="H9" s="36" t="s">
        <v>81</v>
      </c>
      <c r="I9" s="37" t="s">
        <v>80</v>
      </c>
      <c r="J9" s="37" t="s">
        <v>80</v>
      </c>
      <c r="K9" s="37" t="s">
        <v>80</v>
      </c>
      <c r="L9" s="37" t="s">
        <v>80</v>
      </c>
      <c r="M9" s="37" t="s">
        <v>80</v>
      </c>
    </row>
    <row r="10" spans="1:13" ht="23.1" customHeight="1">
      <c r="A10" s="36" t="s">
        <v>82</v>
      </c>
      <c r="B10" s="37" t="s">
        <v>78</v>
      </c>
      <c r="C10" s="37" t="s">
        <v>78</v>
      </c>
      <c r="D10" s="37" t="s">
        <v>78</v>
      </c>
      <c r="E10" s="37" t="s">
        <v>78</v>
      </c>
      <c r="F10" s="37" t="s">
        <v>78</v>
      </c>
      <c r="G10" s="35"/>
      <c r="H10" s="36" t="s">
        <v>82</v>
      </c>
      <c r="I10" s="37" t="s">
        <v>80</v>
      </c>
      <c r="J10" s="37" t="s">
        <v>80</v>
      </c>
      <c r="K10" s="37" t="s">
        <v>80</v>
      </c>
      <c r="L10" s="37" t="s">
        <v>80</v>
      </c>
      <c r="M10" s="37" t="s">
        <v>80</v>
      </c>
    </row>
    <row r="11" spans="1:13" ht="23.1" customHeight="1"/>
    <row r="12" spans="1:13" ht="23.1" customHeight="1">
      <c r="A12" s="112" t="s">
        <v>83</v>
      </c>
      <c r="B12" s="112"/>
      <c r="C12" s="112"/>
      <c r="D12" s="112"/>
      <c r="E12" s="112"/>
      <c r="F12" s="112"/>
      <c r="H12" s="112" t="s">
        <v>84</v>
      </c>
      <c r="I12" s="112"/>
      <c r="J12" s="112"/>
      <c r="K12" s="112"/>
      <c r="L12" s="112"/>
      <c r="M12" s="112"/>
    </row>
    <row r="13" spans="1:13" ht="23.1" customHeight="1">
      <c r="A13" s="34" t="s">
        <v>64</v>
      </c>
      <c r="B13" s="34" t="s">
        <v>65</v>
      </c>
      <c r="C13" s="34" t="s">
        <v>66</v>
      </c>
      <c r="D13" s="34" t="s">
        <v>67</v>
      </c>
      <c r="E13" s="34" t="s">
        <v>68</v>
      </c>
      <c r="F13" s="34" t="s">
        <v>69</v>
      </c>
      <c r="G13" s="35"/>
      <c r="H13" s="34" t="s">
        <v>64</v>
      </c>
      <c r="I13" s="34" t="s">
        <v>65</v>
      </c>
      <c r="J13" s="34" t="s">
        <v>66</v>
      </c>
      <c r="K13" s="34" t="s">
        <v>67</v>
      </c>
      <c r="L13" s="34" t="s">
        <v>68</v>
      </c>
      <c r="M13" s="34" t="s">
        <v>69</v>
      </c>
    </row>
    <row r="14" spans="1:13" ht="23.1" customHeight="1">
      <c r="A14" s="36" t="s">
        <v>70</v>
      </c>
      <c r="B14" s="37" t="s">
        <v>85</v>
      </c>
      <c r="C14" s="37" t="s">
        <v>85</v>
      </c>
      <c r="D14" s="37" t="s">
        <v>85</v>
      </c>
      <c r="E14" s="37" t="s">
        <v>85</v>
      </c>
      <c r="F14" s="37" t="s">
        <v>85</v>
      </c>
      <c r="G14" s="35"/>
      <c r="H14" s="36" t="s">
        <v>70</v>
      </c>
      <c r="I14" s="37" t="s">
        <v>86</v>
      </c>
      <c r="J14" s="37" t="s">
        <v>86</v>
      </c>
      <c r="K14" s="37" t="s">
        <v>86</v>
      </c>
      <c r="L14" s="37" t="s">
        <v>86</v>
      </c>
      <c r="M14" s="37" t="s">
        <v>86</v>
      </c>
    </row>
    <row r="15" spans="1:13" ht="23.1" customHeight="1">
      <c r="A15" s="36" t="s">
        <v>73</v>
      </c>
      <c r="B15" s="37" t="s">
        <v>85</v>
      </c>
      <c r="C15" s="37" t="s">
        <v>85</v>
      </c>
      <c r="D15" s="37" t="s">
        <v>85</v>
      </c>
      <c r="E15" s="37" t="s">
        <v>85</v>
      </c>
      <c r="F15" s="37" t="s">
        <v>85</v>
      </c>
      <c r="G15" s="35"/>
      <c r="H15" s="36" t="s">
        <v>73</v>
      </c>
      <c r="I15" s="37" t="s">
        <v>86</v>
      </c>
      <c r="J15" s="37" t="s">
        <v>86</v>
      </c>
      <c r="K15" s="37" t="s">
        <v>86</v>
      </c>
      <c r="L15" s="37" t="s">
        <v>86</v>
      </c>
      <c r="M15" s="37" t="s">
        <v>86</v>
      </c>
    </row>
    <row r="16" spans="1:13" ht="23.1" customHeight="1">
      <c r="A16" s="36" t="s">
        <v>74</v>
      </c>
      <c r="B16" s="37" t="s">
        <v>85</v>
      </c>
      <c r="C16" s="37" t="s">
        <v>85</v>
      </c>
      <c r="D16" s="37" t="s">
        <v>85</v>
      </c>
      <c r="E16" s="37" t="s">
        <v>85</v>
      </c>
      <c r="F16" s="37" t="s">
        <v>85</v>
      </c>
      <c r="G16" s="35"/>
      <c r="H16" s="36" t="s">
        <v>74</v>
      </c>
      <c r="I16" s="37" t="s">
        <v>86</v>
      </c>
      <c r="J16" s="37" t="s">
        <v>86</v>
      </c>
      <c r="K16" s="37" t="s">
        <v>86</v>
      </c>
      <c r="L16" s="37" t="s">
        <v>86</v>
      </c>
      <c r="M16" s="37" t="s">
        <v>86</v>
      </c>
    </row>
    <row r="17" spans="1:13" ht="23.1" customHeight="1">
      <c r="A17" s="36" t="s">
        <v>76</v>
      </c>
      <c r="B17" s="37" t="s">
        <v>85</v>
      </c>
      <c r="C17" s="37" t="s">
        <v>85</v>
      </c>
      <c r="D17" s="37" t="s">
        <v>85</v>
      </c>
      <c r="E17" s="37" t="s">
        <v>85</v>
      </c>
      <c r="F17" s="37" t="s">
        <v>85</v>
      </c>
      <c r="G17" s="35"/>
      <c r="H17" s="36" t="s">
        <v>76</v>
      </c>
      <c r="I17" s="37" t="s">
        <v>86</v>
      </c>
      <c r="J17" s="37" t="s">
        <v>86</v>
      </c>
      <c r="K17" s="37" t="s">
        <v>86</v>
      </c>
      <c r="L17" s="37" t="s">
        <v>86</v>
      </c>
      <c r="M17" s="37" t="s">
        <v>86</v>
      </c>
    </row>
    <row r="18" spans="1:13" ht="23.1" customHeight="1">
      <c r="A18" s="36" t="s">
        <v>77</v>
      </c>
      <c r="B18" s="37" t="s">
        <v>87</v>
      </c>
      <c r="C18" s="37" t="s">
        <v>87</v>
      </c>
      <c r="D18" s="37" t="s">
        <v>87</v>
      </c>
      <c r="E18" s="37" t="s">
        <v>87</v>
      </c>
      <c r="F18" s="37" t="s">
        <v>87</v>
      </c>
      <c r="G18" s="35"/>
      <c r="H18" s="36" t="s">
        <v>77</v>
      </c>
      <c r="I18" s="37" t="s">
        <v>86</v>
      </c>
      <c r="J18" s="37" t="s">
        <v>86</v>
      </c>
      <c r="K18" s="37" t="s">
        <v>86</v>
      </c>
      <c r="L18" s="37" t="s">
        <v>86</v>
      </c>
      <c r="M18" s="37" t="s">
        <v>86</v>
      </c>
    </row>
    <row r="19" spans="1:13" ht="23.1" customHeight="1">
      <c r="A19" s="36" t="s">
        <v>79</v>
      </c>
      <c r="B19" s="37" t="s">
        <v>87</v>
      </c>
      <c r="C19" s="37" t="s">
        <v>87</v>
      </c>
      <c r="D19" s="37" t="s">
        <v>87</v>
      </c>
      <c r="E19" s="37" t="s">
        <v>87</v>
      </c>
      <c r="F19" s="37" t="s">
        <v>87</v>
      </c>
      <c r="G19" s="35"/>
      <c r="H19" s="36" t="s">
        <v>79</v>
      </c>
      <c r="I19" s="37" t="s">
        <v>86</v>
      </c>
      <c r="J19" s="37" t="s">
        <v>86</v>
      </c>
      <c r="K19" s="37" t="s">
        <v>86</v>
      </c>
      <c r="L19" s="37" t="s">
        <v>86</v>
      </c>
      <c r="M19" s="37" t="s">
        <v>86</v>
      </c>
    </row>
    <row r="20" spans="1:13" ht="23.1" customHeight="1">
      <c r="A20" s="36" t="s">
        <v>81</v>
      </c>
      <c r="B20" s="37" t="s">
        <v>87</v>
      </c>
      <c r="C20" s="37" t="s">
        <v>87</v>
      </c>
      <c r="D20" s="37" t="s">
        <v>87</v>
      </c>
      <c r="E20" s="37" t="s">
        <v>87</v>
      </c>
      <c r="F20" s="37" t="s">
        <v>87</v>
      </c>
      <c r="G20" s="35"/>
      <c r="H20" s="36" t="s">
        <v>81</v>
      </c>
      <c r="I20" s="37" t="s">
        <v>86</v>
      </c>
      <c r="J20" s="37" t="s">
        <v>86</v>
      </c>
      <c r="K20" s="37" t="s">
        <v>86</v>
      </c>
      <c r="L20" s="37" t="s">
        <v>86</v>
      </c>
      <c r="M20" s="37" t="s">
        <v>86</v>
      </c>
    </row>
    <row r="21" spans="1:13" ht="23.1" customHeight="1">
      <c r="A21" s="36" t="s">
        <v>82</v>
      </c>
      <c r="B21" s="37" t="s">
        <v>87</v>
      </c>
      <c r="C21" s="37" t="s">
        <v>87</v>
      </c>
      <c r="D21" s="37" t="s">
        <v>87</v>
      </c>
      <c r="E21" s="37" t="s">
        <v>87</v>
      </c>
      <c r="F21" s="37" t="s">
        <v>87</v>
      </c>
      <c r="H21" s="36" t="s">
        <v>82</v>
      </c>
      <c r="I21" s="37" t="s">
        <v>86</v>
      </c>
      <c r="J21" s="37" t="s">
        <v>86</v>
      </c>
      <c r="K21" s="37" t="s">
        <v>86</v>
      </c>
      <c r="L21" s="37" t="s">
        <v>86</v>
      </c>
      <c r="M21" s="37" t="s">
        <v>86</v>
      </c>
    </row>
    <row r="22" spans="1:13" ht="23.1" customHeight="1"/>
    <row r="23" spans="1:13" ht="23.1" customHeight="1">
      <c r="A23" s="112" t="s">
        <v>88</v>
      </c>
      <c r="B23" s="112"/>
      <c r="C23" s="112"/>
      <c r="D23" s="112"/>
      <c r="E23" s="112"/>
      <c r="F23" s="112"/>
      <c r="H23" s="112" t="s">
        <v>89</v>
      </c>
      <c r="I23" s="112"/>
      <c r="J23" s="112"/>
      <c r="K23" s="112"/>
      <c r="L23" s="112"/>
      <c r="M23" s="112"/>
    </row>
    <row r="24" spans="1:13" ht="23.1" customHeight="1">
      <c r="A24" s="34" t="s">
        <v>64</v>
      </c>
      <c r="B24" s="34" t="s">
        <v>65</v>
      </c>
      <c r="C24" s="34" t="s">
        <v>66</v>
      </c>
      <c r="D24" s="34" t="s">
        <v>67</v>
      </c>
      <c r="E24" s="34" t="s">
        <v>68</v>
      </c>
      <c r="F24" s="34" t="s">
        <v>69</v>
      </c>
      <c r="G24" s="35"/>
      <c r="H24" s="34" t="s">
        <v>64</v>
      </c>
      <c r="I24" s="34" t="s">
        <v>65</v>
      </c>
      <c r="J24" s="34" t="s">
        <v>66</v>
      </c>
      <c r="K24" s="34" t="s">
        <v>67</v>
      </c>
      <c r="L24" s="34" t="s">
        <v>68</v>
      </c>
      <c r="M24" s="34" t="s">
        <v>69</v>
      </c>
    </row>
    <row r="25" spans="1:13" ht="23.1" customHeight="1">
      <c r="A25" s="36" t="s">
        <v>70</v>
      </c>
      <c r="B25" s="37" t="s">
        <v>90</v>
      </c>
      <c r="C25" s="37" t="s">
        <v>90</v>
      </c>
      <c r="D25" s="37" t="s">
        <v>90</v>
      </c>
      <c r="E25" s="37" t="s">
        <v>90</v>
      </c>
      <c r="F25" s="37" t="s">
        <v>90</v>
      </c>
      <c r="G25" s="35"/>
      <c r="H25" s="36" t="s">
        <v>70</v>
      </c>
      <c r="I25" s="37" t="s">
        <v>91</v>
      </c>
      <c r="J25" s="37" t="s">
        <v>91</v>
      </c>
      <c r="K25" s="37" t="s">
        <v>91</v>
      </c>
      <c r="L25" s="37" t="s">
        <v>91</v>
      </c>
      <c r="M25" s="37" t="s">
        <v>91</v>
      </c>
    </row>
    <row r="26" spans="1:13" ht="23.1" customHeight="1">
      <c r="A26" s="36" t="s">
        <v>73</v>
      </c>
      <c r="B26" s="37" t="s">
        <v>90</v>
      </c>
      <c r="C26" s="37" t="s">
        <v>90</v>
      </c>
      <c r="D26" s="37" t="s">
        <v>90</v>
      </c>
      <c r="E26" s="37" t="s">
        <v>90</v>
      </c>
      <c r="F26" s="37" t="s">
        <v>90</v>
      </c>
      <c r="G26" s="35"/>
      <c r="H26" s="36" t="s">
        <v>73</v>
      </c>
      <c r="I26" s="37" t="s">
        <v>91</v>
      </c>
      <c r="J26" s="37" t="s">
        <v>91</v>
      </c>
      <c r="K26" s="37" t="s">
        <v>91</v>
      </c>
      <c r="L26" s="37" t="s">
        <v>91</v>
      </c>
      <c r="M26" s="37" t="s">
        <v>91</v>
      </c>
    </row>
    <row r="27" spans="1:13" ht="23.1" customHeight="1">
      <c r="A27" s="36" t="s">
        <v>74</v>
      </c>
      <c r="B27" s="37" t="s">
        <v>90</v>
      </c>
      <c r="C27" s="37" t="s">
        <v>90</v>
      </c>
      <c r="D27" s="37" t="s">
        <v>90</v>
      </c>
      <c r="E27" s="37" t="s">
        <v>90</v>
      </c>
      <c r="F27" s="37" t="s">
        <v>90</v>
      </c>
      <c r="G27" s="35"/>
      <c r="H27" s="36" t="s">
        <v>74</v>
      </c>
      <c r="I27" s="37" t="s">
        <v>91</v>
      </c>
      <c r="J27" s="37" t="s">
        <v>91</v>
      </c>
      <c r="K27" s="37" t="s">
        <v>91</v>
      </c>
      <c r="L27" s="37" t="s">
        <v>91</v>
      </c>
      <c r="M27" s="37" t="s">
        <v>91</v>
      </c>
    </row>
    <row r="28" spans="1:13" ht="23.1" customHeight="1">
      <c r="A28" s="36" t="s">
        <v>76</v>
      </c>
      <c r="B28" s="37" t="s">
        <v>90</v>
      </c>
      <c r="C28" s="37" t="s">
        <v>90</v>
      </c>
      <c r="D28" s="37" t="s">
        <v>90</v>
      </c>
      <c r="E28" s="37" t="s">
        <v>90</v>
      </c>
      <c r="F28" s="37" t="s">
        <v>90</v>
      </c>
      <c r="G28" s="35"/>
      <c r="H28" s="36" t="s">
        <v>76</v>
      </c>
      <c r="I28" s="37" t="s">
        <v>91</v>
      </c>
      <c r="J28" s="37" t="s">
        <v>91</v>
      </c>
      <c r="K28" s="37" t="s">
        <v>91</v>
      </c>
      <c r="L28" s="37" t="s">
        <v>91</v>
      </c>
      <c r="M28" s="37" t="s">
        <v>91</v>
      </c>
    </row>
    <row r="29" spans="1:13" ht="23.1" customHeight="1">
      <c r="A29" s="36" t="s">
        <v>77</v>
      </c>
      <c r="B29" s="37" t="s">
        <v>90</v>
      </c>
      <c r="C29" s="37" t="s">
        <v>90</v>
      </c>
      <c r="D29" s="37" t="s">
        <v>90</v>
      </c>
      <c r="E29" s="37" t="s">
        <v>90</v>
      </c>
      <c r="F29" s="37" t="s">
        <v>90</v>
      </c>
      <c r="G29" s="35"/>
      <c r="H29" s="36" t="s">
        <v>77</v>
      </c>
      <c r="I29" s="37" t="s">
        <v>92</v>
      </c>
      <c r="J29" s="37" t="s">
        <v>92</v>
      </c>
      <c r="K29" s="37" t="s">
        <v>92</v>
      </c>
      <c r="L29" s="37" t="s">
        <v>92</v>
      </c>
      <c r="M29" s="37" t="s">
        <v>92</v>
      </c>
    </row>
    <row r="30" spans="1:13" ht="23.1" customHeight="1">
      <c r="A30" s="36" t="s">
        <v>79</v>
      </c>
      <c r="B30" s="37" t="s">
        <v>90</v>
      </c>
      <c r="C30" s="37" t="s">
        <v>90</v>
      </c>
      <c r="D30" s="37" t="s">
        <v>90</v>
      </c>
      <c r="E30" s="37" t="s">
        <v>90</v>
      </c>
      <c r="F30" s="37" t="s">
        <v>90</v>
      </c>
      <c r="G30" s="35"/>
      <c r="H30" s="36" t="s">
        <v>79</v>
      </c>
      <c r="I30" s="37" t="s">
        <v>92</v>
      </c>
      <c r="J30" s="37" t="s">
        <v>92</v>
      </c>
      <c r="K30" s="37" t="s">
        <v>92</v>
      </c>
      <c r="L30" s="37" t="s">
        <v>92</v>
      </c>
      <c r="M30" s="37" t="s">
        <v>92</v>
      </c>
    </row>
    <row r="31" spans="1:13" ht="23.1" customHeight="1">
      <c r="A31" s="36" t="s">
        <v>81</v>
      </c>
      <c r="B31" s="37" t="s">
        <v>90</v>
      </c>
      <c r="C31" s="37" t="s">
        <v>90</v>
      </c>
      <c r="D31" s="37" t="s">
        <v>90</v>
      </c>
      <c r="E31" s="37" t="s">
        <v>90</v>
      </c>
      <c r="F31" s="37" t="s">
        <v>90</v>
      </c>
      <c r="G31" s="35"/>
      <c r="H31" s="36" t="s">
        <v>81</v>
      </c>
      <c r="I31" s="37" t="s">
        <v>92</v>
      </c>
      <c r="J31" s="37" t="s">
        <v>92</v>
      </c>
      <c r="K31" s="37" t="s">
        <v>92</v>
      </c>
      <c r="L31" s="37" t="s">
        <v>92</v>
      </c>
      <c r="M31" s="37" t="s">
        <v>92</v>
      </c>
    </row>
    <row r="32" spans="1:13" ht="23.1" customHeight="1">
      <c r="A32" s="36" t="s">
        <v>82</v>
      </c>
      <c r="B32" s="37" t="s">
        <v>90</v>
      </c>
      <c r="C32" s="37" t="s">
        <v>90</v>
      </c>
      <c r="D32" s="37" t="s">
        <v>90</v>
      </c>
      <c r="E32" s="37" t="s">
        <v>90</v>
      </c>
      <c r="F32" s="37" t="s">
        <v>90</v>
      </c>
      <c r="H32" s="36" t="s">
        <v>82</v>
      </c>
      <c r="I32" s="37" t="s">
        <v>92</v>
      </c>
      <c r="J32" s="37" t="s">
        <v>92</v>
      </c>
      <c r="K32" s="37" t="s">
        <v>92</v>
      </c>
      <c r="L32" s="37" t="s">
        <v>92</v>
      </c>
      <c r="M32" s="37" t="s">
        <v>92</v>
      </c>
    </row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</sheetData>
  <mergeCells count="6">
    <mergeCell ref="A1:F1"/>
    <mergeCell ref="H1:M1"/>
    <mergeCell ref="A12:F12"/>
    <mergeCell ref="H12:M12"/>
    <mergeCell ref="A23:F23"/>
    <mergeCell ref="H23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Alexandra Marcela Perdomo Martínez</cp:lastModifiedBy>
  <cp:revision/>
  <dcterms:created xsi:type="dcterms:W3CDTF">2017-11-15T22:06:08Z</dcterms:created>
  <dcterms:modified xsi:type="dcterms:W3CDTF">2023-04-13T21:07:19Z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2023-04-13T21:06:53Z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b739057f-bad4-4521-b4c5-49639a1042c3</vt:lpwstr>
  </property>
  <property fmtid="{D5CDD505-2E9C-101B-9397-08002B2CF9AE}" pid="8" name="MSIP_Label_1299739c-ad3d-4908-806e-4d91151a6e13_ContentBits">
    <vt:lpwstr>0</vt:lpwstr>
  </property>
</Properties>
</file>