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RENDIZ\Documents\Gestor Virtual 2017\Matrices\"/>
    </mc:Choice>
  </mc:AlternateContent>
  <bookViews>
    <workbookView xWindow="0" yWindow="0" windowWidth="16815" windowHeight="7155" tabRatio="500" activeTab="2"/>
  </bookViews>
  <sheets>
    <sheet name="DISTRIBUCIÓN HORAS" sheetId="1" r:id="rId1"/>
    <sheet name="HORARIOS" sheetId="7" r:id="rId2"/>
    <sheet name="HORAS X COMPETENCIA X FASE" sheetId="6" r:id="rId3"/>
  </sheets>
  <definedNames>
    <definedName name="_xlnm.Print_Titles" localSheetId="0">'DISTRIBUCIÓN HORAS'!$A:$C,'DISTRIBUCIÓN HORAS'!$1:$4</definedName>
    <definedName name="_xlnm.Print_Titles" localSheetId="2">'HORAS X COMPETENCIA X FASE'!$1:$5</definedName>
  </definedNames>
  <calcPr calcId="152511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E27" i="1"/>
  <c r="B27" i="1"/>
  <c r="Q22" i="1"/>
  <c r="R22" i="1"/>
  <c r="D24" i="6" l="1"/>
  <c r="J6" i="6"/>
  <c r="S22" i="1"/>
  <c r="R19" i="1"/>
  <c r="R20" i="1"/>
  <c r="R21" i="1"/>
  <c r="R18" i="1"/>
  <c r="P22" i="1"/>
  <c r="P17" i="1"/>
  <c r="P18" i="1"/>
  <c r="P16" i="1"/>
  <c r="O22" i="1"/>
  <c r="V25" i="1"/>
  <c r="V24" i="1"/>
  <c r="V23" i="1"/>
  <c r="T26" i="1"/>
  <c r="U26" i="1"/>
  <c r="U25" i="1"/>
  <c r="U24" i="1"/>
  <c r="U23" i="1"/>
  <c r="F25" i="1"/>
  <c r="F24" i="1"/>
  <c r="F23" i="1"/>
  <c r="F20" i="1"/>
  <c r="F22" i="1" s="1"/>
  <c r="F16" i="1"/>
  <c r="M14" i="1" l="1"/>
  <c r="N14" i="1" s="1"/>
  <c r="M13" i="1"/>
  <c r="N13" i="1" s="1"/>
  <c r="M12" i="1"/>
  <c r="N12" i="1" s="1"/>
  <c r="F14" i="1"/>
  <c r="F12" i="1"/>
  <c r="H5" i="1"/>
  <c r="K5" i="1" s="1"/>
  <c r="H6" i="1"/>
  <c r="K6" i="1" s="1"/>
  <c r="H7" i="1"/>
  <c r="J7" i="1"/>
  <c r="J8" i="1"/>
  <c r="K8" i="1" s="1"/>
  <c r="J9" i="1"/>
  <c r="K9" i="1" s="1"/>
  <c r="J10" i="1"/>
  <c r="K10" i="1" s="1"/>
  <c r="I11" i="1"/>
  <c r="F9" i="1"/>
  <c r="F7" i="1"/>
  <c r="F5" i="1"/>
  <c r="I24" i="6"/>
  <c r="H24" i="6"/>
  <c r="G24" i="6"/>
  <c r="F24" i="6"/>
  <c r="E11" i="6"/>
  <c r="E16" i="6"/>
  <c r="C24" i="6"/>
  <c r="J16" i="6"/>
  <c r="J11" i="6"/>
  <c r="E6" i="6"/>
  <c r="E24" i="6" s="1"/>
  <c r="J25" i="6" s="1"/>
  <c r="L15" i="1"/>
  <c r="G11" i="1"/>
  <c r="H11" i="1"/>
  <c r="F11" i="1"/>
  <c r="F26" i="1"/>
  <c r="V26" i="1" l="1"/>
  <c r="J11" i="1"/>
  <c r="K7" i="1"/>
  <c r="F15" i="1"/>
  <c r="N15" i="1"/>
  <c r="M15" i="1"/>
  <c r="K11" i="1"/>
</calcChain>
</file>

<file path=xl/sharedStrings.xml><?xml version="1.0" encoding="utf-8"?>
<sst xmlns="http://schemas.openxmlformats.org/spreadsheetml/2006/main" count="441" uniqueCount="125">
  <si>
    <t>No. Semanas al mes</t>
  </si>
  <si>
    <t>COMPETENCIAS</t>
  </si>
  <si>
    <t xml:space="preserve"> </t>
  </si>
  <si>
    <t>H/S</t>
  </si>
  <si>
    <t>H/M</t>
  </si>
  <si>
    <t>Horas a Ejecutar</t>
  </si>
  <si>
    <t>Total</t>
  </si>
  <si>
    <t>Análisis</t>
  </si>
  <si>
    <t>Evaluación</t>
  </si>
  <si>
    <t>Planeación</t>
  </si>
  <si>
    <t>Ejecución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</si>
  <si>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</si>
  <si>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</si>
  <si>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</si>
  <si>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</si>
  <si>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</si>
  <si>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</si>
  <si>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</si>
  <si>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</si>
  <si>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Análisis</t>
  </si>
  <si>
    <t>Total Horas Ejecución</t>
  </si>
  <si>
    <t>No. Horas por Competencia</t>
  </si>
  <si>
    <t>No. horas por RA</t>
  </si>
  <si>
    <t>Horas por competencia en esta fase</t>
  </si>
  <si>
    <t>MES 6</t>
  </si>
  <si>
    <t>MES 5</t>
  </si>
  <si>
    <t>MES 4</t>
  </si>
  <si>
    <t>MES 3</t>
  </si>
  <si>
    <t>MES 2</t>
  </si>
  <si>
    <t>MES 1</t>
  </si>
  <si>
    <t>ANÁLISIS</t>
  </si>
  <si>
    <t>Mes 2</t>
  </si>
  <si>
    <t>PLANEACIÓN</t>
  </si>
  <si>
    <t>EJECUCIÓN</t>
  </si>
  <si>
    <t>EVALUACIÓN</t>
  </si>
  <si>
    <t>CT2 - 210301069 -Desarrollar el proceso administrativo de la gestión tributaria según disposiciones legales.</t>
  </si>
  <si>
    <t>RESULTADOS DE APRENDIZAJE</t>
  </si>
  <si>
    <t>CT1 - 210601012- Aplicar tecnologías de la información teniendo en cuenta las necesidades de la unidad administrativa.</t>
  </si>
  <si>
    <t>CT3 -210301070 - Presentar la planeación tributaria de acuerdo con la normatividad y políticas organizacionales.</t>
  </si>
  <si>
    <t xml:space="preserve">Mes 1 
</t>
  </si>
  <si>
    <t>Mes T6</t>
  </si>
  <si>
    <t>Mes 5</t>
  </si>
  <si>
    <t>RAP1</t>
  </si>
  <si>
    <t>RAP2</t>
  </si>
  <si>
    <t>RAP3</t>
  </si>
  <si>
    <t>RAP4</t>
  </si>
  <si>
    <t>RAP5</t>
  </si>
  <si>
    <t>RAP6</t>
  </si>
  <si>
    <t>RAP7</t>
  </si>
  <si>
    <t>RAP8</t>
  </si>
  <si>
    <t>RAP9</t>
  </si>
  <si>
    <t>RAP10</t>
  </si>
  <si>
    <t>RAP11</t>
  </si>
  <si>
    <t>RAP12</t>
  </si>
  <si>
    <t>RAP13</t>
  </si>
  <si>
    <t>RAP14</t>
  </si>
  <si>
    <t>RAP15</t>
  </si>
  <si>
    <t>RAP16</t>
  </si>
  <si>
    <t>RAP17</t>
  </si>
  <si>
    <t>RAP18</t>
  </si>
  <si>
    <t>RESULTADO DE APRENDIZAJE POR COMPETENCIA</t>
  </si>
  <si>
    <t>PROYECCIÓN HORAS POR INSTRUCTOR MENSUAL 
ESPECIALIZACIÓN TECNOLÓGICA  PLANEACIÓN TRIBUTARIA.</t>
  </si>
  <si>
    <r>
      <rPr>
        <b/>
        <sz val="10"/>
        <color theme="1"/>
        <rFont val="Calibri"/>
        <family val="2"/>
        <scheme val="minor"/>
      </rPr>
      <t>CT1 -  210601012</t>
    </r>
    <r>
      <rPr>
        <sz val="10"/>
        <color theme="1"/>
        <rFont val="Calibri"/>
        <family val="2"/>
        <scheme val="minor"/>
      </rPr>
      <t xml:space="preserve"> - Aplicar tecnologías de la información teniendo en cuenta las necesidades de la unidad administrativa.
</t>
    </r>
  </si>
  <si>
    <r>
      <rPr>
        <b/>
        <sz val="10"/>
        <color theme="1"/>
        <rFont val="Calibri"/>
        <family val="2"/>
        <scheme val="minor"/>
      </rPr>
      <t>RAP1- 480328</t>
    </r>
    <r>
      <rPr>
        <sz val="10"/>
        <color theme="1"/>
        <rFont val="Calibri"/>
        <family val="2"/>
        <scheme val="minor"/>
      </rPr>
      <t xml:space="preserve"> - Identificar recursos tecnológicos para el manejo de la información tributaria nacional y local de acuerdo con las políticas de la organización y normatividad fiscal vigente.
</t>
    </r>
  </si>
  <si>
    <r>
      <rPr>
        <b/>
        <sz val="10"/>
        <color theme="1"/>
        <rFont val="Calibri"/>
        <family val="2"/>
        <scheme val="minor"/>
      </rPr>
      <t>RAP2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 xml:space="preserve"> 481610</t>
    </r>
    <r>
      <rPr>
        <sz val="10"/>
        <color theme="1"/>
        <rFont val="Calibri"/>
        <family val="2"/>
        <scheme val="minor"/>
      </rPr>
      <t xml:space="preserve"> - Aplicar código de ética en el desempeño laboral contemplando protocolos de acuerdo con la normatividad vigente y política de la organización.</t>
    </r>
  </si>
  <si>
    <r>
      <rPr>
        <b/>
        <sz val="10"/>
        <color theme="1"/>
        <rFont val="Calibri"/>
        <family val="2"/>
        <scheme val="minor"/>
      </rPr>
      <t>RAP3-480326</t>
    </r>
    <r>
      <rPr>
        <sz val="10"/>
        <color theme="1"/>
        <rFont val="Calibri"/>
        <family val="2"/>
        <scheme val="minor"/>
      </rPr>
      <t xml:space="preserve"> - Preservar información tributaria nacional y local contemplando protocolos de confidencialidad y seguridad informática de acuerdo con la normatividad fiscal vigente.</t>
    </r>
  </si>
  <si>
    <r>
      <rPr>
        <b/>
        <sz val="10"/>
        <color theme="1"/>
        <rFont val="Calibri"/>
        <family val="2"/>
        <scheme val="minor"/>
      </rPr>
      <t xml:space="preserve">RAP4-480329 </t>
    </r>
    <r>
      <rPr>
        <sz val="10"/>
        <color theme="1"/>
        <rFont val="Calibri"/>
        <family val="2"/>
        <scheme val="minor"/>
      </rPr>
      <t>- Utilizar sistemas de información en declaraciones y reportes tributarios nacionales y locales de acuerdo con normatividad fiscal vigente.</t>
    </r>
  </si>
  <si>
    <t>No. Resultado de Aprendizaje (RA) por Competencia</t>
  </si>
  <si>
    <t>No. Horas a Programar Instructor de cada Competencia en cada Fase</t>
  </si>
  <si>
    <r>
      <rPr>
        <b/>
        <sz val="10"/>
        <rFont val="Calibri"/>
        <family val="2"/>
        <scheme val="minor"/>
      </rPr>
      <t>RAP5</t>
    </r>
    <r>
      <rPr>
        <sz val="10"/>
        <rFont val="Calibri"/>
        <family val="2"/>
        <scheme val="minor"/>
      </rPr>
      <t>-</t>
    </r>
    <r>
      <rPr>
        <b/>
        <sz val="10"/>
        <rFont val="Calibri"/>
        <family val="2"/>
        <scheme val="minor"/>
      </rPr>
      <t>480327</t>
    </r>
    <r>
      <rPr>
        <sz val="10"/>
        <rFont val="Calibri"/>
        <family val="2"/>
        <scheme val="minor"/>
      </rPr>
      <t xml:space="preserve"> - Verificar protocolos de confidencialidad y seguridad en el manejo y conservación información tributaria nacional y local de los contribuyentes según normatividad.</t>
    </r>
  </si>
  <si>
    <r>
      <rPr>
        <b/>
        <sz val="10"/>
        <color theme="1"/>
        <rFont val="Calibri"/>
        <family val="2"/>
        <scheme val="minor"/>
      </rPr>
      <t>CT2 - 210301069</t>
    </r>
    <r>
      <rPr>
        <sz val="10"/>
        <color theme="1"/>
        <rFont val="Calibri"/>
        <family val="2"/>
        <scheme val="minor"/>
      </rPr>
      <t xml:space="preserve"> - Desarrollar el proceso administrativo de la gestión tributaria según disposiciones legales.
</t>
    </r>
  </si>
  <si>
    <r>
      <rPr>
        <b/>
        <sz val="10"/>
        <color theme="1"/>
        <rFont val="Calibri"/>
        <family val="2"/>
        <scheme val="minor"/>
      </rPr>
      <t>RAP6- 481590</t>
    </r>
    <r>
      <rPr>
        <sz val="10"/>
        <color theme="1"/>
        <rFont val="Calibri"/>
        <family val="2"/>
        <scheme val="minor"/>
      </rPr>
      <t xml:space="preserve"> - Analizar requerimientos emitidos por entidades de vigilancia y control de orden nacional y local de acuerdo con la normatividad vigente.
</t>
    </r>
  </si>
  <si>
    <r>
      <rPr>
        <b/>
        <sz val="10"/>
        <color theme="1"/>
        <rFont val="Calibri"/>
        <family val="2"/>
        <scheme val="minor"/>
      </rPr>
      <t>RAP7- 481593</t>
    </r>
    <r>
      <rPr>
        <sz val="10"/>
        <color theme="1"/>
        <rFont val="Calibri"/>
        <family val="2"/>
        <scheme val="minor"/>
      </rPr>
      <t xml:space="preserve"> - Identificar procesos tributarios y cambiarios en devoluciones, compensaciones y requerimientos emitidos por entidades de vigilancia y control de acuerdo con la normatividad vigente.</t>
    </r>
  </si>
  <si>
    <r>
      <rPr>
        <b/>
        <sz val="10"/>
        <color theme="1"/>
        <rFont val="Calibri"/>
        <family val="2"/>
        <scheme val="minor"/>
      </rPr>
      <t>RAP8</t>
    </r>
    <r>
      <rPr>
        <sz val="10"/>
        <color theme="1"/>
        <rFont val="Calibri"/>
        <family val="2"/>
        <scheme val="minor"/>
      </rPr>
      <t xml:space="preserve">- </t>
    </r>
    <r>
      <rPr>
        <b/>
        <sz val="10"/>
        <color theme="1"/>
        <rFont val="Calibri"/>
        <family val="2"/>
        <scheme val="minor"/>
      </rPr>
      <t>481588</t>
    </r>
    <r>
      <rPr>
        <sz val="10"/>
        <color theme="1"/>
        <rFont val="Calibri"/>
        <family val="2"/>
        <scheme val="minor"/>
      </rPr>
      <t xml:space="preserve"> - Preparar respuesta a requerimientos emitidos por entidades de vigilancia y control fiscal de la normatividad vigente.</t>
    </r>
  </si>
  <si>
    <r>
      <rPr>
        <b/>
        <sz val="10"/>
        <color theme="1"/>
        <rFont val="Calibri"/>
        <family val="2"/>
        <scheme val="minor"/>
      </rPr>
      <t>RAP9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>481592</t>
    </r>
    <r>
      <rPr>
        <sz val="10"/>
        <color theme="1"/>
        <rFont val="Calibri"/>
        <family val="2"/>
        <scheme val="minor"/>
      </rPr>
      <t xml:space="preserve"> - Elaborar planes para el manejo de obligaciones tributarias minimizando requerimientos de entidades de vigilancia y control fiscal según políticas institucionales. 
</t>
    </r>
  </si>
  <si>
    <r>
      <rPr>
        <b/>
        <sz val="10"/>
        <color theme="1"/>
        <rFont val="Calibri"/>
        <family val="2"/>
        <scheme val="minor"/>
      </rPr>
      <t>RAP10-481595</t>
    </r>
    <r>
      <rPr>
        <sz val="10"/>
        <color theme="1"/>
        <rFont val="Calibri"/>
        <family val="2"/>
        <scheme val="minor"/>
      </rPr>
      <t xml:space="preserve"> - Verificar liquidación de sanciones e intereses contemplada en la normatividad fiscal vigente.</t>
    </r>
  </si>
  <si>
    <r>
      <rPr>
        <b/>
        <sz val="10"/>
        <color theme="1"/>
        <rFont val="Calibri"/>
        <family val="2"/>
        <scheme val="minor"/>
      </rPr>
      <t xml:space="preserve">CT3 - 210301070 </t>
    </r>
    <r>
      <rPr>
        <sz val="10"/>
        <color theme="1"/>
        <rFont val="Calibri"/>
        <family val="2"/>
        <scheme val="minor"/>
      </rPr>
      <t xml:space="preserve">- Presentar la planeación tributaria de acuerdo con la normatividad
y políticas organizacionales.
</t>
    </r>
  </si>
  <si>
    <r>
      <rPr>
        <b/>
        <sz val="10"/>
        <color theme="1"/>
        <rFont val="Calibri"/>
        <family val="2"/>
        <scheme val="minor"/>
      </rPr>
      <t>RAP11- 481524</t>
    </r>
    <r>
      <rPr>
        <sz val="10"/>
        <color theme="1"/>
        <rFont val="Calibri"/>
        <family val="2"/>
        <scheme val="minor"/>
      </rPr>
      <t xml:space="preserve"> - Identificar obligaciones tributarias en las diferentes actividades económicas de los contribuyentes de acuerdo con responsabilidades fiscales.</t>
    </r>
  </si>
  <si>
    <r>
      <rPr>
        <b/>
        <sz val="10"/>
        <color theme="1"/>
        <rFont val="Calibri"/>
        <family val="2"/>
        <scheme val="minor"/>
      </rPr>
      <t>RAP12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 xml:space="preserve"> 481525</t>
    </r>
    <r>
      <rPr>
        <sz val="10"/>
        <color theme="1"/>
        <rFont val="Calibri"/>
        <family val="2"/>
        <scheme val="minor"/>
      </rPr>
      <t xml:space="preserve"> - Diagnosticar cumplimiento en las obligaciones tributarias de los contribuyentes de acuerdo con la normatividad fiscal vigente.
</t>
    </r>
  </si>
  <si>
    <r>
      <rPr>
        <b/>
        <sz val="10"/>
        <color theme="1"/>
        <rFont val="Calibri"/>
        <family val="2"/>
        <scheme val="minor"/>
      </rPr>
      <t>RAP13-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481518</t>
    </r>
    <r>
      <rPr>
        <sz val="10"/>
        <color theme="1"/>
        <rFont val="Calibri"/>
        <family val="2"/>
        <scheme val="minor"/>
      </rPr>
      <t xml:space="preserve"> - Planear el proceso de determinación, liquidación, presentación y pago de los tributos cumpliendo con la normatividad fiscal vigente y recursos financieros del contribuyente.</t>
    </r>
  </si>
  <si>
    <r>
      <rPr>
        <b/>
        <sz val="10"/>
        <color theme="1"/>
        <rFont val="Calibri"/>
        <family val="2"/>
        <scheme val="minor"/>
      </rPr>
      <t>RAP14 -481519</t>
    </r>
    <r>
      <rPr>
        <sz val="10"/>
        <color theme="1"/>
        <rFont val="Calibri"/>
        <family val="2"/>
        <scheme val="minor"/>
      </rPr>
      <t xml:space="preserve"> - Liquidar declaraciones tributarias contemplando hechos económicos del contribuyente, salvaguardando información de acuerdo con normatividad y reglamentación tributaria.</t>
    </r>
  </si>
  <si>
    <r>
      <rPr>
        <b/>
        <sz val="10"/>
        <color theme="1"/>
        <rFont val="Calibri"/>
        <family val="2"/>
        <scheme val="minor"/>
      </rPr>
      <t>RAP16-481521</t>
    </r>
    <r>
      <rPr>
        <sz val="10"/>
        <color theme="1"/>
        <rFont val="Calibri"/>
        <family val="2"/>
        <scheme val="minor"/>
      </rPr>
      <t xml:space="preserve"> - Presentar información exógena nacional y local de la organización atendiendo requerimientos de la normatividad legal vigente.</t>
    </r>
  </si>
  <si>
    <r>
      <rPr>
        <b/>
        <sz val="10"/>
        <color theme="1"/>
        <rFont val="Calibri"/>
        <family val="2"/>
        <scheme val="minor"/>
      </rPr>
      <t>RAP18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>48152</t>
    </r>
    <r>
      <rPr>
        <sz val="10"/>
        <color theme="1"/>
        <rFont val="Calibri"/>
        <family val="2"/>
        <scheme val="minor"/>
      </rPr>
      <t>2 - Verificar el cumplimiento en obligaciones del contribuyente de acuerdo con el plan tributario y normatividad fiscal vigente.</t>
    </r>
  </si>
  <si>
    <r>
      <rPr>
        <b/>
        <sz val="10"/>
        <color theme="1"/>
        <rFont val="Calibri"/>
        <family val="2"/>
        <scheme val="minor"/>
      </rPr>
      <t>RAP15</t>
    </r>
    <r>
      <rPr>
        <sz val="10"/>
        <color theme="1"/>
        <rFont val="Calibri"/>
        <family val="2"/>
        <scheme val="minor"/>
      </rPr>
      <t xml:space="preserve"> -</t>
    </r>
    <r>
      <rPr>
        <b/>
        <sz val="10"/>
        <color theme="1"/>
        <rFont val="Calibri"/>
        <family val="2"/>
        <scheme val="minor"/>
      </rPr>
      <t>481520</t>
    </r>
    <r>
      <rPr>
        <sz val="10"/>
        <color theme="1"/>
        <rFont val="Calibri"/>
        <family val="2"/>
        <scheme val="minor"/>
      </rPr>
      <t xml:space="preserve"> - Presentar informe de acciones correctivas al proceso de planeación tributaria de los contribuyentes de acuerdo con el informe de verificación y normatividad fiscal vigente.</t>
    </r>
  </si>
  <si>
    <r>
      <rPr>
        <b/>
        <sz val="10"/>
        <color theme="1"/>
        <rFont val="Calibri"/>
        <family val="2"/>
        <scheme val="minor"/>
      </rPr>
      <t>RAP17-481523</t>
    </r>
    <r>
      <rPr>
        <sz val="10"/>
        <color theme="1"/>
        <rFont val="Calibri"/>
        <family val="2"/>
        <scheme val="minor"/>
      </rPr>
      <t xml:space="preserve"> - Aplicar cargas impositivas en los registros de hechos económicos de los contribuyentes de acuerdo con la normatividad fiscal vigente.</t>
    </r>
  </si>
  <si>
    <t>TOTAL: 3 COMPETENCIAS</t>
  </si>
  <si>
    <t>FASE</t>
  </si>
  <si>
    <r>
      <t xml:space="preserve">
</t>
    </r>
    <r>
      <rPr>
        <b/>
        <sz val="10"/>
        <color theme="1"/>
        <rFont val="Calibri"/>
        <family val="2"/>
        <scheme val="minor"/>
      </rPr>
      <t>RAP5</t>
    </r>
    <r>
      <rPr>
        <sz val="10"/>
        <color theme="1"/>
        <rFont val="Calibri"/>
        <family val="2"/>
        <scheme val="minor"/>
      </rPr>
      <t>-480327 - Verificar protocolos de confidencialidad y seguridad en el manejo y conservación información tributaria nacional y local de los contribuyentes según normatividad.</t>
    </r>
  </si>
  <si>
    <r>
      <rPr>
        <b/>
        <sz val="10"/>
        <color theme="1"/>
        <rFont val="Calibri"/>
        <family val="2"/>
        <scheme val="minor"/>
      </rPr>
      <t>RAP10</t>
    </r>
    <r>
      <rPr>
        <sz val="10"/>
        <color theme="1"/>
        <rFont val="Calibri"/>
        <family val="2"/>
        <scheme val="minor"/>
      </rPr>
      <t>-481595 - Verificar liquidación de sanciones e intereses contemplada en la normatividad fiscal vigente.</t>
    </r>
  </si>
  <si>
    <r>
      <rPr>
        <b/>
        <sz val="10"/>
        <color theme="1"/>
        <rFont val="Calibri"/>
        <family val="2"/>
        <scheme val="minor"/>
      </rPr>
      <t>RAP18-</t>
    </r>
    <r>
      <rPr>
        <sz val="10"/>
        <color theme="1"/>
        <rFont val="Calibri"/>
        <family val="2"/>
        <scheme val="minor"/>
      </rPr>
      <t>481522 - Verificar el cumplimiento en obligaciones del contribuyente de acuerdo con el plan tributario y normatividad fiscal vigente.</t>
    </r>
  </si>
  <si>
    <r>
      <rPr>
        <b/>
        <sz val="10"/>
        <color theme="1"/>
        <rFont val="Calibri"/>
        <family val="2"/>
        <scheme val="minor"/>
      </rPr>
      <t xml:space="preserve"> RAP11- 481524 </t>
    </r>
    <r>
      <rPr>
        <sz val="10"/>
        <color theme="1"/>
        <rFont val="Calibri"/>
        <family val="2"/>
        <scheme val="minor"/>
      </rPr>
      <t xml:space="preserve">- Identificar obligaciones tributarias en las diferentes actividades económicas de los contribuyentes de acuerdo con responsabilidades fiscales.
</t>
    </r>
  </si>
  <si>
    <r>
      <rPr>
        <b/>
        <sz val="10"/>
        <color theme="1"/>
        <rFont val="Calibri"/>
        <family val="2"/>
        <scheme val="minor"/>
      </rPr>
      <t>CT3 - 210301070</t>
    </r>
    <r>
      <rPr>
        <sz val="10"/>
        <color theme="1"/>
        <rFont val="Calibri"/>
        <family val="2"/>
        <scheme val="minor"/>
      </rPr>
      <t xml:space="preserve"> -Presentar la planeación tributaria de acuerdo con la normatividad y políticas organizacionales.</t>
    </r>
  </si>
  <si>
    <r>
      <rPr>
        <b/>
        <sz val="10"/>
        <color theme="1"/>
        <rFont val="Calibri"/>
        <family val="2"/>
        <scheme val="minor"/>
      </rPr>
      <t>CT2 - 210301069</t>
    </r>
    <r>
      <rPr>
        <sz val="10"/>
        <color theme="1"/>
        <rFont val="Calibri"/>
        <family val="2"/>
        <scheme val="minor"/>
      </rPr>
      <t xml:space="preserve"> - Desarrollar el proceso administrativo de la gestión tributaria según disposiciones legales.</t>
    </r>
  </si>
  <si>
    <r>
      <rPr>
        <b/>
        <sz val="10"/>
        <color theme="1"/>
        <rFont val="Calibri"/>
        <family val="2"/>
        <scheme val="minor"/>
      </rPr>
      <t xml:space="preserve">CT1 -210601012 - </t>
    </r>
    <r>
      <rPr>
        <sz val="10"/>
        <color theme="1"/>
        <rFont val="Calibri"/>
        <family val="2"/>
        <scheme val="minor"/>
      </rPr>
      <t>Aplicar tecnologías de la información teniendo en cuenta las necesidades de la unidad administrativa.</t>
    </r>
  </si>
  <si>
    <r>
      <rPr>
        <b/>
        <sz val="10"/>
        <color theme="1"/>
        <rFont val="Calibri"/>
        <family val="2"/>
        <scheme val="minor"/>
      </rPr>
      <t>RAP12- 481525</t>
    </r>
    <r>
      <rPr>
        <sz val="10"/>
        <color theme="1"/>
        <rFont val="Calibri"/>
        <family val="2"/>
        <scheme val="minor"/>
      </rPr>
      <t xml:space="preserve"> - Diagnosticar cumplimiento en las obligaciones tributarias de los contribuyentes de acuerdo con la normatividad fiscal vigente.</t>
    </r>
  </si>
  <si>
    <r>
      <rPr>
        <b/>
        <sz val="10"/>
        <color theme="1"/>
        <rFont val="Calibri"/>
        <family val="2"/>
        <scheme val="minor"/>
      </rPr>
      <t>RAP6-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481590</t>
    </r>
    <r>
      <rPr>
        <sz val="10"/>
        <color theme="1"/>
        <rFont val="Calibri"/>
        <family val="2"/>
        <scheme val="minor"/>
      </rPr>
      <t xml:space="preserve"> - Analizar requerimientos emitidos por entidades de vigilancia y control de orden nacional y local de acuerdo con la normatividad vigente.
</t>
    </r>
  </si>
  <si>
    <r>
      <rPr>
        <b/>
        <sz val="10"/>
        <color theme="1"/>
        <rFont val="Calibri"/>
        <family val="2"/>
        <scheme val="minor"/>
      </rPr>
      <t>RAP1- 480328</t>
    </r>
    <r>
      <rPr>
        <sz val="10"/>
        <color theme="1"/>
        <rFont val="Calibri"/>
        <family val="2"/>
        <scheme val="minor"/>
      </rPr>
      <t xml:space="preserve"> - Identificar recursos tecnológicos para el manejo de la información tributaria nacional y local de acuerdo con las políticas de la organización y normatividad fiscal vigente.
</t>
    </r>
  </si>
  <si>
    <r>
      <rPr>
        <b/>
        <sz val="10"/>
        <color theme="1"/>
        <rFont val="Calibri"/>
        <family val="2"/>
        <scheme val="minor"/>
      </rPr>
      <t>RAP2- 481610</t>
    </r>
    <r>
      <rPr>
        <sz val="10"/>
        <color theme="1"/>
        <rFont val="Calibri"/>
        <family val="2"/>
        <scheme val="minor"/>
      </rPr>
      <t xml:space="preserve"> - Aplicar código de ética en el desempeño laboral contemplando protocolos de acuerdo con la normatividad vigente y política de la organización.</t>
    </r>
  </si>
  <si>
    <t>Mes 3</t>
  </si>
  <si>
    <t>Total Horas Planeación</t>
  </si>
  <si>
    <t>Mes 6</t>
  </si>
  <si>
    <t>Total Horas Evaluación</t>
  </si>
  <si>
    <r>
      <rPr>
        <b/>
        <sz val="10"/>
        <color theme="1"/>
        <rFont val="Calibri"/>
        <family val="2"/>
        <scheme val="minor"/>
      </rPr>
      <t>RAP8</t>
    </r>
    <r>
      <rPr>
        <sz val="10"/>
        <color theme="1"/>
        <rFont val="Calibri"/>
        <family val="2"/>
        <scheme val="minor"/>
      </rPr>
      <t xml:space="preserve">- </t>
    </r>
    <r>
      <rPr>
        <b/>
        <sz val="10"/>
        <color theme="1"/>
        <rFont val="Calibri"/>
        <family val="2"/>
        <scheme val="minor"/>
      </rPr>
      <t>481588</t>
    </r>
    <r>
      <rPr>
        <sz val="10"/>
        <color theme="1"/>
        <rFont val="Calibri"/>
        <family val="2"/>
        <scheme val="minor"/>
      </rPr>
      <t xml:space="preserve"> - Preparar respuesta a requerimientos emitidos por entidades de vigilancia y control fiscal de la normatividad vigente.
</t>
    </r>
  </si>
  <si>
    <r>
      <rPr>
        <b/>
        <sz val="10"/>
        <color theme="1"/>
        <rFont val="Calibri"/>
        <family val="2"/>
        <scheme val="minor"/>
      </rPr>
      <t xml:space="preserve">RAP9-481592 </t>
    </r>
    <r>
      <rPr>
        <sz val="10"/>
        <color theme="1"/>
        <rFont val="Calibri"/>
        <family val="2"/>
        <scheme val="minor"/>
      </rPr>
      <t xml:space="preserve">- Elaborar planes para el manejo de obligaciones tributarias minimizando requerimientos de entidades de vigilancia y control fiscal según políticas institucionales. </t>
    </r>
  </si>
  <si>
    <r>
      <rPr>
        <b/>
        <sz val="10"/>
        <color theme="1"/>
        <rFont val="Calibri"/>
        <family val="2"/>
        <scheme val="minor"/>
      </rPr>
      <t>RAP13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- 481518 </t>
    </r>
    <r>
      <rPr>
        <sz val="10"/>
        <color theme="1"/>
        <rFont val="Calibri"/>
        <family val="2"/>
        <scheme val="minor"/>
      </rPr>
      <t>- Planear el proceso de determinación, liquidación, presentación y pago de los tributos cumpliendo con la normatividad fiscal vigente y recursos financieros del contribuyente.</t>
    </r>
  </si>
  <si>
    <r>
      <rPr>
        <b/>
        <sz val="10"/>
        <color theme="1"/>
        <rFont val="Calibri"/>
        <family val="2"/>
        <scheme val="minor"/>
      </rPr>
      <t xml:space="preserve">CT2 - 210301069 </t>
    </r>
    <r>
      <rPr>
        <sz val="10"/>
        <color theme="1"/>
        <rFont val="Calibri"/>
        <family val="2"/>
        <scheme val="minor"/>
      </rPr>
      <t>- Desarrollar el proceso administrativo de la gestión tributaria según disposiciones legales.</t>
    </r>
  </si>
  <si>
    <r>
      <rPr>
        <b/>
        <sz val="10"/>
        <color theme="1"/>
        <rFont val="Calibri"/>
        <family val="2"/>
        <scheme val="minor"/>
      </rPr>
      <t>CT3 - 210301070</t>
    </r>
    <r>
      <rPr>
        <sz val="10"/>
        <color theme="1"/>
        <rFont val="Calibri"/>
        <family val="2"/>
        <scheme val="minor"/>
      </rPr>
      <t xml:space="preserve"> -  Presentar la planeación tributaria, de acuerdo con la normatividad y políticas organizacionales.</t>
    </r>
  </si>
  <si>
    <t>6:00 a 7:00</t>
  </si>
  <si>
    <t>7:00 a 8:00</t>
  </si>
  <si>
    <t>8:00 a 9:00</t>
  </si>
  <si>
    <t>9:00 a 10:00</t>
  </si>
  <si>
    <t>10:00 a 11:00</t>
  </si>
  <si>
    <t>11:00 a 12:00</t>
  </si>
  <si>
    <t>12:00 a 13:00</t>
  </si>
  <si>
    <t>13:00 a 14:00</t>
  </si>
  <si>
    <r>
      <rPr>
        <b/>
        <sz val="10"/>
        <color theme="1"/>
        <rFont val="Calibri"/>
        <family val="2"/>
        <scheme val="minor"/>
      </rPr>
      <t>CT3 - 210301070</t>
    </r>
    <r>
      <rPr>
        <sz val="10"/>
        <color theme="1"/>
        <rFont val="Calibri"/>
        <family val="2"/>
        <scheme val="minor"/>
      </rPr>
      <t xml:space="preserve"> - Presentar la planeación tributaria de acuerdo con la normatividad y políticas organizacionales.</t>
    </r>
  </si>
  <si>
    <r>
      <rPr>
        <b/>
        <sz val="10"/>
        <color theme="1"/>
        <rFont val="Calibri"/>
        <family val="2"/>
        <scheme val="minor"/>
      </rPr>
      <t xml:space="preserve">CT1 - 210601012 </t>
    </r>
    <r>
      <rPr>
        <sz val="10"/>
        <color theme="1"/>
        <rFont val="Calibri"/>
        <family val="2"/>
        <scheme val="minor"/>
      </rPr>
      <t>- Aplicar tecnologías de la información teniendo en cuenta las necesidades de la unidad administrativa.</t>
    </r>
  </si>
  <si>
    <r>
      <rPr>
        <b/>
        <sz val="10"/>
        <rFont val="Calibri"/>
        <family val="2"/>
        <scheme val="minor"/>
      </rPr>
      <t>RAP14 -481519</t>
    </r>
    <r>
      <rPr>
        <sz val="10"/>
        <rFont val="Calibri"/>
        <family val="2"/>
        <scheme val="minor"/>
      </rPr>
      <t xml:space="preserve"> - Liquidar declaraciones tributarias contemplando hechos económicos del contribuyente, salvaguardando información de acuerdo con normatividad y reglamentación tributaria.</t>
    </r>
  </si>
  <si>
    <r>
      <rPr>
        <b/>
        <sz val="10"/>
        <rFont val="Calibri"/>
        <family val="2"/>
        <scheme val="minor"/>
      </rPr>
      <t>RAP15</t>
    </r>
    <r>
      <rPr>
        <sz val="10"/>
        <rFont val="Calibri"/>
        <family val="2"/>
        <scheme val="minor"/>
      </rPr>
      <t>-</t>
    </r>
    <r>
      <rPr>
        <b/>
        <sz val="10"/>
        <rFont val="Calibri"/>
        <family val="2"/>
        <scheme val="minor"/>
      </rPr>
      <t>481520</t>
    </r>
    <r>
      <rPr>
        <sz val="10"/>
        <rFont val="Calibri"/>
        <family val="2"/>
        <scheme val="minor"/>
      </rPr>
      <t xml:space="preserve"> - Presentar informe de acciones correctivas al proceso de planeación tributaria de los contribuyentes de acuerdo con el informe de verificación y normatividad fiscal vigente.</t>
    </r>
  </si>
  <si>
    <r>
      <rPr>
        <b/>
        <sz val="10"/>
        <rFont val="Calibri"/>
        <family val="2"/>
        <scheme val="minor"/>
      </rPr>
      <t>RAP16-48152</t>
    </r>
    <r>
      <rPr>
        <sz val="10"/>
        <rFont val="Calibri"/>
        <family val="2"/>
        <scheme val="minor"/>
      </rPr>
      <t>1 - Presentar información exógena nacional y local de la organización atendiendo requerimientos de la normatividad legal vigente.</t>
    </r>
  </si>
  <si>
    <r>
      <rPr>
        <b/>
        <sz val="10"/>
        <color theme="1"/>
        <rFont val="Calibri"/>
        <family val="2"/>
        <scheme val="minor"/>
      </rPr>
      <t xml:space="preserve">RAP17-481523 </t>
    </r>
    <r>
      <rPr>
        <sz val="10"/>
        <color theme="1"/>
        <rFont val="Calibri"/>
        <family val="2"/>
        <scheme val="minor"/>
      </rPr>
      <t xml:space="preserve">- Aplicar cargas impositivas en los registros de hechos económicos de los contribuyentes de acuerdo con la normatividad fiscal vigente.
</t>
    </r>
  </si>
  <si>
    <r>
      <rPr>
        <b/>
        <sz val="10"/>
        <color theme="1"/>
        <rFont val="Calibri"/>
        <family val="2"/>
        <scheme val="minor"/>
      </rPr>
      <t>RAP4</t>
    </r>
    <r>
      <rPr>
        <sz val="10"/>
        <color theme="1"/>
        <rFont val="Calibri"/>
        <family val="2"/>
        <scheme val="minor"/>
      </rPr>
      <t>-</t>
    </r>
    <r>
      <rPr>
        <b/>
        <sz val="10"/>
        <color theme="1"/>
        <rFont val="Calibri"/>
        <family val="2"/>
        <scheme val="minor"/>
      </rPr>
      <t>480329</t>
    </r>
    <r>
      <rPr>
        <sz val="10"/>
        <color theme="1"/>
        <rFont val="Calibri"/>
        <family val="2"/>
        <scheme val="minor"/>
      </rPr>
      <t xml:space="preserve"> - Utilizar sistemas de información en declaraciones y reportes tributarios nacionales y locales de acuerdo con normatividad fiscal vigente.
</t>
    </r>
  </si>
  <si>
    <t>TOTAL</t>
  </si>
  <si>
    <t>3 COMPETENCIAS</t>
  </si>
  <si>
    <t>18 RESULTADOS DE APRENDIZAJE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</si>
</sst>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2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1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" fontId="6" fillId="2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5" borderId="10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9" fillId="2" borderId="2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5" fillId="7" borderId="0" xfId="0" applyFont="1" applyFill="1"/>
    <xf numFmtId="0" fontId="6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</cellXfs>
  <cellStyles count="28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Normal" xfId="0" builtinId="0"/>
  </cellStyles>
  <dxfs count="0"/>
  <tableStyles count="0" defaultTableStyle="TableStyleMedium9" defaultPivotStyle="PivotStyleMedium4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80" zoomScaleNormal="80" zoomScaleSheetLayoutView="85" zoomScalePageLayoutView="150" workbookViewId="0">
      <pane xSplit="3" ySplit="4" topLeftCell="D22" activePane="bottomRight" state="frozen"/>
      <selection pane="topRight" activeCell="D1" sqref="D1"/>
      <selection pane="bottomLeft" activeCell="A6" sqref="A6"/>
      <selection pane="bottomRight" activeCell="C23" sqref="C23"/>
    </sheetView>
  </sheetViews>
  <sheetFormatPr baseColWidth="10" defaultColWidth="10.875" defaultRowHeight="12.75" x14ac:dyDescent="0.2"/>
  <cols>
    <col min="1" max="1" width="9" style="37" customWidth="1"/>
    <col min="2" max="2" width="8.75" style="37" customWidth="1"/>
    <col min="3" max="3" width="32.375" style="1" customWidth="1"/>
    <col min="4" max="4" width="49.375" style="1" customWidth="1"/>
    <col min="5" max="5" width="10.875" style="38" customWidth="1"/>
    <col min="6" max="6" width="11.5" style="38" customWidth="1"/>
    <col min="7" max="10" width="7.125" style="39" customWidth="1"/>
    <col min="11" max="11" width="10.375" style="40" customWidth="1"/>
    <col min="12" max="13" width="7.125" style="39" customWidth="1"/>
    <col min="14" max="14" width="10.125" style="40" customWidth="1"/>
    <col min="15" max="15" width="7.625" style="40" customWidth="1"/>
    <col min="16" max="16" width="7" style="40" customWidth="1"/>
    <col min="17" max="17" width="7.25" style="41" customWidth="1"/>
    <col min="18" max="18" width="7.625" style="41" customWidth="1"/>
    <col min="19" max="19" width="9.5" style="37" customWidth="1"/>
    <col min="20" max="20" width="7.125" style="37" customWidth="1"/>
    <col min="21" max="21" width="8.75" style="37" customWidth="1"/>
    <col min="22" max="22" width="10.375" style="37" customWidth="1"/>
    <col min="23" max="16384" width="10.875" style="37"/>
  </cols>
  <sheetData>
    <row r="1" spans="1:22" x14ac:dyDescent="0.2">
      <c r="A1" s="124" t="s">
        <v>0</v>
      </c>
      <c r="B1" s="124"/>
      <c r="C1" s="125">
        <v>4</v>
      </c>
      <c r="D1" s="125"/>
      <c r="E1" s="126"/>
      <c r="F1" s="126"/>
      <c r="G1" s="126" t="s">
        <v>2</v>
      </c>
      <c r="H1" s="126"/>
      <c r="I1" s="126"/>
      <c r="J1" s="126"/>
      <c r="K1" s="127"/>
      <c r="L1" s="126"/>
      <c r="M1" s="126"/>
      <c r="N1" s="127"/>
      <c r="O1" s="127"/>
      <c r="P1" s="127"/>
      <c r="Q1" s="128"/>
      <c r="R1" s="128"/>
      <c r="S1" s="124"/>
      <c r="T1" s="124"/>
      <c r="U1" s="124"/>
      <c r="V1" s="124"/>
    </row>
    <row r="2" spans="1:22" s="42" customFormat="1" ht="23.1" customHeight="1" x14ac:dyDescent="0.25">
      <c r="A2" s="82" t="s">
        <v>86</v>
      </c>
      <c r="B2" s="84" t="s">
        <v>12</v>
      </c>
      <c r="C2" s="84" t="s">
        <v>1</v>
      </c>
      <c r="D2" s="84" t="s">
        <v>36</v>
      </c>
      <c r="E2" s="84" t="s">
        <v>11</v>
      </c>
      <c r="F2" s="84" t="s">
        <v>23</v>
      </c>
      <c r="G2" s="82" t="s">
        <v>30</v>
      </c>
      <c r="H2" s="82"/>
      <c r="I2" s="82"/>
      <c r="J2" s="82"/>
      <c r="K2" s="82"/>
      <c r="L2" s="82" t="s">
        <v>32</v>
      </c>
      <c r="M2" s="82"/>
      <c r="N2" s="82"/>
      <c r="O2" s="88" t="s">
        <v>33</v>
      </c>
      <c r="P2" s="89"/>
      <c r="Q2" s="89"/>
      <c r="R2" s="89"/>
      <c r="S2" s="90"/>
      <c r="T2" s="88" t="s">
        <v>34</v>
      </c>
      <c r="U2" s="89"/>
      <c r="V2" s="90"/>
    </row>
    <row r="3" spans="1:22" s="43" customFormat="1" ht="16.5" customHeight="1" x14ac:dyDescent="0.25">
      <c r="A3" s="82"/>
      <c r="B3" s="84"/>
      <c r="C3" s="84"/>
      <c r="D3" s="84"/>
      <c r="E3" s="84"/>
      <c r="F3" s="84"/>
      <c r="G3" s="82" t="s">
        <v>39</v>
      </c>
      <c r="H3" s="82"/>
      <c r="I3" s="82" t="s">
        <v>31</v>
      </c>
      <c r="J3" s="82"/>
      <c r="K3" s="84" t="s">
        <v>19</v>
      </c>
      <c r="L3" s="84" t="s">
        <v>98</v>
      </c>
      <c r="M3" s="82"/>
      <c r="N3" s="84" t="s">
        <v>99</v>
      </c>
      <c r="O3" s="91" t="s">
        <v>26</v>
      </c>
      <c r="P3" s="84"/>
      <c r="Q3" s="84" t="s">
        <v>41</v>
      </c>
      <c r="R3" s="84"/>
      <c r="S3" s="84" t="s">
        <v>20</v>
      </c>
      <c r="T3" s="84" t="s">
        <v>100</v>
      </c>
      <c r="U3" s="82"/>
      <c r="V3" s="84" t="s">
        <v>101</v>
      </c>
    </row>
    <row r="4" spans="1:22" s="44" customFormat="1" ht="17.25" customHeight="1" x14ac:dyDescent="0.2">
      <c r="A4" s="82"/>
      <c r="B4" s="84" t="s">
        <v>2</v>
      </c>
      <c r="C4" s="84"/>
      <c r="D4" s="84"/>
      <c r="E4" s="84"/>
      <c r="F4" s="84"/>
      <c r="G4" s="79" t="s">
        <v>3</v>
      </c>
      <c r="H4" s="79" t="s">
        <v>4</v>
      </c>
      <c r="I4" s="79" t="s">
        <v>3</v>
      </c>
      <c r="J4" s="79" t="s">
        <v>4</v>
      </c>
      <c r="K4" s="84"/>
      <c r="L4" s="79" t="s">
        <v>3</v>
      </c>
      <c r="M4" s="79" t="s">
        <v>4</v>
      </c>
      <c r="N4" s="84"/>
      <c r="O4" s="18" t="s">
        <v>3</v>
      </c>
      <c r="P4" s="18" t="s">
        <v>4</v>
      </c>
      <c r="Q4" s="9" t="s">
        <v>3</v>
      </c>
      <c r="R4" s="9" t="s">
        <v>4</v>
      </c>
      <c r="S4" s="84"/>
      <c r="T4" s="9" t="s">
        <v>3</v>
      </c>
      <c r="U4" s="9" t="s">
        <v>4</v>
      </c>
      <c r="V4" s="84"/>
    </row>
    <row r="5" spans="1:22" s="51" customFormat="1" ht="31.5" customHeight="1" x14ac:dyDescent="0.2">
      <c r="A5" s="82" t="s">
        <v>30</v>
      </c>
      <c r="B5" s="82">
        <v>2</v>
      </c>
      <c r="C5" s="100" t="s">
        <v>91</v>
      </c>
      <c r="D5" s="17" t="s">
        <v>90</v>
      </c>
      <c r="E5" s="3">
        <v>60</v>
      </c>
      <c r="F5" s="102">
        <f>SUM(E5:E6)</f>
        <v>120</v>
      </c>
      <c r="G5" s="47">
        <v>15</v>
      </c>
      <c r="H5" s="47">
        <f>G5*C1</f>
        <v>60</v>
      </c>
      <c r="I5" s="47"/>
      <c r="J5" s="47"/>
      <c r="K5" s="47">
        <f>H5</f>
        <v>60</v>
      </c>
      <c r="L5" s="47"/>
      <c r="M5" s="48" t="s">
        <v>40</v>
      </c>
      <c r="N5" s="47"/>
      <c r="O5" s="47"/>
      <c r="P5" s="47"/>
      <c r="Q5" s="47"/>
      <c r="R5" s="47"/>
      <c r="S5" s="47"/>
      <c r="T5" s="47"/>
      <c r="U5" s="48" t="s">
        <v>40</v>
      </c>
      <c r="V5" s="47"/>
    </row>
    <row r="6" spans="1:22" s="51" customFormat="1" ht="31.5" customHeight="1" x14ac:dyDescent="0.2">
      <c r="A6" s="82"/>
      <c r="B6" s="82"/>
      <c r="C6" s="100"/>
      <c r="D6" s="17" t="s">
        <v>94</v>
      </c>
      <c r="E6" s="3">
        <v>60</v>
      </c>
      <c r="F6" s="99"/>
      <c r="G6" s="47">
        <v>15</v>
      </c>
      <c r="H6" s="47">
        <f>G6*C1</f>
        <v>60</v>
      </c>
      <c r="I6" s="47"/>
      <c r="J6" s="47"/>
      <c r="K6" s="47">
        <f>H6</f>
        <v>60</v>
      </c>
      <c r="L6" s="47"/>
      <c r="M6" s="48"/>
      <c r="N6" s="47"/>
      <c r="O6" s="47"/>
      <c r="P6" s="47"/>
      <c r="Q6" s="47"/>
      <c r="R6" s="47"/>
      <c r="S6" s="47"/>
      <c r="T6" s="47"/>
      <c r="U6" s="48"/>
      <c r="V6" s="47"/>
    </row>
    <row r="7" spans="1:22" s="51" customFormat="1" ht="27.75" customHeight="1" x14ac:dyDescent="0.2">
      <c r="A7" s="82"/>
      <c r="B7" s="82"/>
      <c r="C7" s="100" t="s">
        <v>92</v>
      </c>
      <c r="D7" s="17" t="s">
        <v>95</v>
      </c>
      <c r="E7" s="3">
        <v>80</v>
      </c>
      <c r="F7" s="102">
        <f>SUM(E7:E8)</f>
        <v>160</v>
      </c>
      <c r="G7" s="47">
        <v>10</v>
      </c>
      <c r="H7" s="47">
        <f>G7*C1</f>
        <v>40</v>
      </c>
      <c r="I7" s="47">
        <v>10</v>
      </c>
      <c r="J7" s="47">
        <f>I7*C1</f>
        <v>40</v>
      </c>
      <c r="K7" s="47">
        <f>H7+J7</f>
        <v>80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s="51" customFormat="1" ht="39.75" customHeight="1" x14ac:dyDescent="0.2">
      <c r="A8" s="82"/>
      <c r="B8" s="82"/>
      <c r="C8" s="100"/>
      <c r="D8" s="17" t="s">
        <v>72</v>
      </c>
      <c r="E8" s="3">
        <v>80</v>
      </c>
      <c r="F8" s="99"/>
      <c r="G8" s="47"/>
      <c r="H8" s="47"/>
      <c r="I8" s="47">
        <v>20</v>
      </c>
      <c r="J8" s="47">
        <f>I8*C1</f>
        <v>80</v>
      </c>
      <c r="K8" s="47">
        <f>J8</f>
        <v>80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s="51" customFormat="1" ht="41.25" customHeight="1" x14ac:dyDescent="0.2">
      <c r="A9" s="82"/>
      <c r="B9" s="82"/>
      <c r="C9" s="101" t="s">
        <v>93</v>
      </c>
      <c r="D9" s="17" t="s">
        <v>96</v>
      </c>
      <c r="E9" s="3">
        <v>20</v>
      </c>
      <c r="F9" s="102">
        <f>SUM(E9:E10)</f>
        <v>40</v>
      </c>
      <c r="G9" s="47"/>
      <c r="H9" s="47"/>
      <c r="I9" s="47">
        <v>5</v>
      </c>
      <c r="J9" s="47">
        <f>I9*C1</f>
        <v>20</v>
      </c>
      <c r="K9" s="47">
        <f>J9</f>
        <v>20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51" customFormat="1" ht="30" customHeight="1" thickBot="1" x14ac:dyDescent="0.25">
      <c r="A10" s="82"/>
      <c r="B10" s="82"/>
      <c r="C10" s="101"/>
      <c r="D10" s="17" t="s">
        <v>97</v>
      </c>
      <c r="E10" s="3">
        <v>20</v>
      </c>
      <c r="F10" s="99"/>
      <c r="G10" s="47"/>
      <c r="H10" s="47"/>
      <c r="I10" s="47">
        <v>5</v>
      </c>
      <c r="J10" s="47">
        <f>I10*C1</f>
        <v>20</v>
      </c>
      <c r="K10" s="57">
        <f>J10</f>
        <v>20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43.5" customHeight="1" thickBot="1" x14ac:dyDescent="0.25">
      <c r="A11" s="83"/>
      <c r="B11" s="83"/>
      <c r="C11" s="59" t="s">
        <v>6</v>
      </c>
      <c r="D11" s="59"/>
      <c r="E11" s="60"/>
      <c r="F11" s="6">
        <f t="shared" ref="F11:H11" si="0">SUM(F5:F9)</f>
        <v>320</v>
      </c>
      <c r="G11" s="6">
        <f t="shared" si="0"/>
        <v>40</v>
      </c>
      <c r="H11" s="6">
        <f t="shared" si="0"/>
        <v>160</v>
      </c>
      <c r="I11" s="6">
        <f>SUM(I5:I10)</f>
        <v>40</v>
      </c>
      <c r="J11" s="55">
        <f>SUM(J5:J10)</f>
        <v>160</v>
      </c>
      <c r="K11" s="58">
        <f>SUM(K5:K10)</f>
        <v>320</v>
      </c>
      <c r="L11" s="61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s="41" customFormat="1" ht="31.5" customHeight="1" x14ac:dyDescent="0.2">
      <c r="A12" s="129" t="s">
        <v>32</v>
      </c>
      <c r="B12" s="129">
        <v>1</v>
      </c>
      <c r="C12" s="96" t="s">
        <v>105</v>
      </c>
      <c r="D12" s="19" t="s">
        <v>102</v>
      </c>
      <c r="E12" s="66">
        <v>60</v>
      </c>
      <c r="F12" s="98">
        <f>SUM(E12:E13)</f>
        <v>120</v>
      </c>
      <c r="G12" s="29"/>
      <c r="H12" s="29"/>
      <c r="I12" s="63"/>
      <c r="J12" s="29"/>
      <c r="K12" s="67"/>
      <c r="L12" s="29">
        <v>15</v>
      </c>
      <c r="M12" s="29">
        <f>L12*C1</f>
        <v>60</v>
      </c>
      <c r="N12" s="29">
        <f>M12</f>
        <v>60</v>
      </c>
      <c r="O12" s="29"/>
      <c r="P12" s="29"/>
      <c r="Q12" s="29"/>
      <c r="R12" s="29"/>
      <c r="S12" s="29"/>
      <c r="T12" s="29"/>
      <c r="U12" s="29"/>
      <c r="V12" s="29"/>
    </row>
    <row r="13" spans="1:22" s="41" customFormat="1" ht="45.75" customHeight="1" x14ac:dyDescent="0.2">
      <c r="A13" s="85"/>
      <c r="B13" s="85"/>
      <c r="C13" s="97"/>
      <c r="D13" s="19" t="s">
        <v>103</v>
      </c>
      <c r="E13" s="66">
        <v>60</v>
      </c>
      <c r="F13" s="99"/>
      <c r="G13" s="29"/>
      <c r="H13" s="29"/>
      <c r="I13" s="63"/>
      <c r="J13" s="29"/>
      <c r="K13" s="67"/>
      <c r="L13" s="29">
        <v>15</v>
      </c>
      <c r="M13" s="29">
        <f>L13*C1</f>
        <v>60</v>
      </c>
      <c r="N13" s="29">
        <f>M13</f>
        <v>60</v>
      </c>
      <c r="O13" s="29"/>
      <c r="P13" s="29"/>
      <c r="Q13" s="29"/>
      <c r="R13" s="29"/>
      <c r="S13" s="29"/>
      <c r="T13" s="29"/>
      <c r="U13" s="29"/>
      <c r="V13" s="29"/>
    </row>
    <row r="14" spans="1:22" s="41" customFormat="1" ht="56.25" customHeight="1" thickBot="1" x14ac:dyDescent="0.25">
      <c r="A14" s="82"/>
      <c r="B14" s="82"/>
      <c r="C14" s="65" t="s">
        <v>106</v>
      </c>
      <c r="D14" s="52" t="s">
        <v>104</v>
      </c>
      <c r="E14" s="50">
        <v>40</v>
      </c>
      <c r="F14" s="3">
        <f>E14</f>
        <v>40</v>
      </c>
      <c r="G14" s="11"/>
      <c r="H14" s="11"/>
      <c r="I14" s="64"/>
      <c r="J14" s="11"/>
      <c r="K14" s="49"/>
      <c r="L14" s="11">
        <v>10</v>
      </c>
      <c r="M14" s="11">
        <f>L14*C1</f>
        <v>40</v>
      </c>
      <c r="N14" s="70">
        <f>M14</f>
        <v>40</v>
      </c>
      <c r="O14" s="11"/>
      <c r="P14" s="11"/>
      <c r="Q14" s="11"/>
      <c r="R14" s="11"/>
      <c r="S14" s="11"/>
      <c r="T14" s="11"/>
      <c r="U14" s="11"/>
      <c r="V14" s="11"/>
    </row>
    <row r="15" spans="1:22" ht="43.5" customHeight="1" thickBot="1" x14ac:dyDescent="0.25">
      <c r="A15" s="83"/>
      <c r="B15" s="83"/>
      <c r="C15" s="130" t="s">
        <v>6</v>
      </c>
      <c r="D15" s="130"/>
      <c r="E15" s="134"/>
      <c r="F15" s="134">
        <f>SUM(F12:F14)</f>
        <v>160</v>
      </c>
      <c r="G15" s="134"/>
      <c r="H15" s="134"/>
      <c r="I15" s="134"/>
      <c r="J15" s="134"/>
      <c r="K15" s="132"/>
      <c r="L15" s="134">
        <f>SUM(L12:L14)</f>
        <v>40</v>
      </c>
      <c r="M15" s="132">
        <f>SUM(M12:M14)</f>
        <v>160</v>
      </c>
      <c r="N15" s="135">
        <f>SUM(N12:N14)</f>
        <v>160</v>
      </c>
      <c r="O15" s="139"/>
      <c r="P15" s="140"/>
      <c r="Q15" s="141"/>
      <c r="R15" s="141"/>
      <c r="S15" s="142"/>
      <c r="T15" s="141"/>
      <c r="U15" s="141"/>
      <c r="V15" s="142"/>
    </row>
    <row r="16" spans="1:22" ht="56.25" customHeight="1" x14ac:dyDescent="0.2">
      <c r="A16" s="146" t="s">
        <v>33</v>
      </c>
      <c r="B16" s="147">
        <v>2</v>
      </c>
      <c r="C16" s="143" t="s">
        <v>115</v>
      </c>
      <c r="D16" s="71" t="s">
        <v>117</v>
      </c>
      <c r="E16" s="131">
        <v>60</v>
      </c>
      <c r="F16" s="94">
        <f>SUM(E16:E19)</f>
        <v>240</v>
      </c>
      <c r="G16" s="133"/>
      <c r="H16" s="133"/>
      <c r="I16" s="133"/>
      <c r="J16" s="133"/>
      <c r="K16" s="133"/>
      <c r="L16" s="133"/>
      <c r="M16" s="133"/>
      <c r="N16" s="133"/>
      <c r="O16" s="136">
        <v>15</v>
      </c>
      <c r="P16" s="4">
        <f>O16*4</f>
        <v>60</v>
      </c>
      <c r="Q16" s="137"/>
      <c r="R16" s="137"/>
      <c r="S16" s="137">
        <v>60</v>
      </c>
      <c r="T16" s="137"/>
      <c r="U16" s="137"/>
      <c r="V16" s="138"/>
    </row>
    <row r="17" spans="1:22" ht="62.25" customHeight="1" x14ac:dyDescent="0.2">
      <c r="A17" s="86"/>
      <c r="B17" s="87"/>
      <c r="C17" s="143"/>
      <c r="D17" s="71" t="s">
        <v>118</v>
      </c>
      <c r="E17" s="73">
        <v>60</v>
      </c>
      <c r="F17" s="94"/>
      <c r="G17" s="21"/>
      <c r="H17" s="21"/>
      <c r="I17" s="21"/>
      <c r="J17" s="21"/>
      <c r="K17" s="21"/>
      <c r="L17" s="21"/>
      <c r="M17" s="21"/>
      <c r="N17" s="21"/>
      <c r="O17" s="77">
        <v>15</v>
      </c>
      <c r="P17" s="5">
        <f t="shared" ref="P17:P18" si="1">O17*4</f>
        <v>60</v>
      </c>
      <c r="Q17" s="54"/>
      <c r="R17" s="54"/>
      <c r="S17" s="54">
        <v>60</v>
      </c>
      <c r="T17" s="54"/>
      <c r="U17" s="54"/>
      <c r="V17" s="69"/>
    </row>
    <row r="18" spans="1:22" ht="57" customHeight="1" x14ac:dyDescent="0.2">
      <c r="A18" s="86"/>
      <c r="B18" s="87"/>
      <c r="C18" s="143"/>
      <c r="D18" s="71" t="s">
        <v>119</v>
      </c>
      <c r="E18" s="73">
        <v>60</v>
      </c>
      <c r="F18" s="94"/>
      <c r="G18" s="21"/>
      <c r="H18" s="21"/>
      <c r="I18" s="21"/>
      <c r="J18" s="21"/>
      <c r="K18" s="21"/>
      <c r="L18" s="21"/>
      <c r="M18" s="21"/>
      <c r="N18" s="21"/>
      <c r="O18" s="5">
        <v>10</v>
      </c>
      <c r="P18" s="5">
        <f t="shared" si="1"/>
        <v>40</v>
      </c>
      <c r="Q18" s="54">
        <v>5</v>
      </c>
      <c r="R18" s="54">
        <f>Q18*4</f>
        <v>20</v>
      </c>
      <c r="S18" s="54">
        <v>60</v>
      </c>
      <c r="T18" s="74"/>
      <c r="U18" s="54"/>
      <c r="V18" s="69"/>
    </row>
    <row r="19" spans="1:22" s="41" customFormat="1" ht="51.75" customHeight="1" x14ac:dyDescent="0.2">
      <c r="A19" s="86"/>
      <c r="B19" s="87"/>
      <c r="C19" s="144"/>
      <c r="D19" s="53" t="s">
        <v>120</v>
      </c>
      <c r="E19" s="56">
        <v>60</v>
      </c>
      <c r="F19" s="95"/>
      <c r="G19" s="11"/>
      <c r="H19" s="11"/>
      <c r="I19" s="11"/>
      <c r="J19" s="11"/>
      <c r="K19" s="11"/>
      <c r="L19" s="11"/>
      <c r="M19" s="11"/>
      <c r="N19" s="81"/>
      <c r="O19" s="5"/>
      <c r="P19" s="11"/>
      <c r="Q19" s="11">
        <v>15</v>
      </c>
      <c r="R19" s="54">
        <f t="shared" ref="R19:R21" si="2">Q19*4</f>
        <v>60</v>
      </c>
      <c r="S19" s="11">
        <v>60</v>
      </c>
      <c r="T19" s="11"/>
      <c r="U19" s="11"/>
      <c r="V19" s="11"/>
    </row>
    <row r="20" spans="1:22" s="41" customFormat="1" ht="42" customHeight="1" x14ac:dyDescent="0.2">
      <c r="A20" s="86"/>
      <c r="B20" s="87"/>
      <c r="C20" s="145" t="s">
        <v>116</v>
      </c>
      <c r="D20" s="53" t="s">
        <v>65</v>
      </c>
      <c r="E20" s="56">
        <v>40</v>
      </c>
      <c r="F20" s="92">
        <f>SUM(E20:E21)</f>
        <v>80</v>
      </c>
      <c r="G20" s="11"/>
      <c r="H20" s="11"/>
      <c r="I20" s="11"/>
      <c r="J20" s="11"/>
      <c r="K20" s="11"/>
      <c r="L20" s="11"/>
      <c r="M20" s="11"/>
      <c r="N20" s="72"/>
      <c r="O20" s="11"/>
      <c r="P20" s="11"/>
      <c r="Q20" s="11">
        <v>10</v>
      </c>
      <c r="R20" s="54">
        <f t="shared" si="2"/>
        <v>40</v>
      </c>
      <c r="S20" s="11">
        <v>40</v>
      </c>
      <c r="T20" s="11"/>
      <c r="U20" s="11"/>
      <c r="V20" s="11"/>
    </row>
    <row r="21" spans="1:22" s="41" customFormat="1" ht="52.5" customHeight="1" thickBot="1" x14ac:dyDescent="0.25">
      <c r="A21" s="86"/>
      <c r="B21" s="87"/>
      <c r="C21" s="144"/>
      <c r="D21" s="45" t="s">
        <v>121</v>
      </c>
      <c r="E21" s="56">
        <v>40</v>
      </c>
      <c r="F21" s="93"/>
      <c r="G21" s="11"/>
      <c r="H21" s="11"/>
      <c r="I21" s="11"/>
      <c r="J21" s="11"/>
      <c r="K21" s="11"/>
      <c r="L21" s="11"/>
      <c r="M21" s="11"/>
      <c r="N21" s="68"/>
      <c r="O21" s="11"/>
      <c r="P21" s="11"/>
      <c r="Q21" s="11">
        <v>10</v>
      </c>
      <c r="R21" s="54">
        <f t="shared" si="2"/>
        <v>40</v>
      </c>
      <c r="S21" s="70">
        <v>40</v>
      </c>
      <c r="T21" s="11"/>
      <c r="U21" s="11"/>
      <c r="V21" s="11"/>
    </row>
    <row r="22" spans="1:22" ht="35.25" customHeight="1" thickBot="1" x14ac:dyDescent="0.25">
      <c r="A22" s="148"/>
      <c r="B22" s="149"/>
      <c r="C22" s="150" t="s">
        <v>6</v>
      </c>
      <c r="D22" s="152"/>
      <c r="E22" s="80"/>
      <c r="F22" s="153">
        <f>SUM(F16:F21)</f>
        <v>320</v>
      </c>
      <c r="G22" s="80"/>
      <c r="H22" s="80"/>
      <c r="I22" s="80"/>
      <c r="J22" s="80"/>
      <c r="K22" s="80"/>
      <c r="L22" s="80"/>
      <c r="M22" s="80"/>
      <c r="N22" s="80"/>
      <c r="O22" s="80">
        <f>SUM(O16:O21)</f>
        <v>40</v>
      </c>
      <c r="P22" s="80">
        <f>SUM(P16:P21)</f>
        <v>160</v>
      </c>
      <c r="Q22" s="80">
        <f>SUM(Q16:Q21)</f>
        <v>40</v>
      </c>
      <c r="R22" s="153">
        <f>SUM(R16:R21)</f>
        <v>160</v>
      </c>
      <c r="S22" s="58">
        <f>SUM(S16:S21)</f>
        <v>320</v>
      </c>
      <c r="T22" s="154"/>
      <c r="U22" s="62"/>
      <c r="V22" s="62"/>
    </row>
    <row r="23" spans="1:22" s="41" customFormat="1" ht="69.75" customHeight="1" x14ac:dyDescent="0.2">
      <c r="A23" s="129" t="s">
        <v>34</v>
      </c>
      <c r="B23" s="129">
        <v>1</v>
      </c>
      <c r="C23" s="53" t="s">
        <v>37</v>
      </c>
      <c r="D23" s="151" t="s">
        <v>87</v>
      </c>
      <c r="E23" s="56">
        <v>20</v>
      </c>
      <c r="F23" s="78">
        <f>E23</f>
        <v>20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>
        <v>5</v>
      </c>
      <c r="U23" s="29">
        <f>T23*4</f>
        <v>20</v>
      </c>
      <c r="V23" s="29">
        <f>U23</f>
        <v>20</v>
      </c>
    </row>
    <row r="24" spans="1:22" s="41" customFormat="1" ht="49.5" customHeight="1" x14ac:dyDescent="0.2">
      <c r="A24" s="82"/>
      <c r="B24" s="82"/>
      <c r="C24" s="45" t="s">
        <v>35</v>
      </c>
      <c r="D24" s="52" t="s">
        <v>88</v>
      </c>
      <c r="E24" s="47">
        <v>80</v>
      </c>
      <c r="F24" s="46">
        <f>E24</f>
        <v>80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20</v>
      </c>
      <c r="U24" s="11">
        <f>T24*4</f>
        <v>80</v>
      </c>
      <c r="V24" s="11">
        <f>U24</f>
        <v>80</v>
      </c>
    </row>
    <row r="25" spans="1:22" s="41" customFormat="1" ht="51.75" customHeight="1" thickBot="1" x14ac:dyDescent="0.25">
      <c r="A25" s="82"/>
      <c r="B25" s="82"/>
      <c r="C25" s="75" t="s">
        <v>38</v>
      </c>
      <c r="D25" s="52" t="s">
        <v>89</v>
      </c>
      <c r="E25" s="47">
        <v>60</v>
      </c>
      <c r="F25" s="46">
        <f>E25</f>
        <v>60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15</v>
      </c>
      <c r="U25" s="11">
        <f>T25*4</f>
        <v>60</v>
      </c>
      <c r="V25" s="70">
        <f>U25</f>
        <v>60</v>
      </c>
    </row>
    <row r="26" spans="1:22" ht="41.25" customHeight="1" thickBot="1" x14ac:dyDescent="0.25">
      <c r="A26" s="83"/>
      <c r="B26" s="83"/>
      <c r="C26" s="76" t="s">
        <v>6</v>
      </c>
      <c r="D26" s="152"/>
      <c r="E26" s="130"/>
      <c r="F26" s="80">
        <f>SUM(F23:F25)</f>
        <v>160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>
        <f>SUM(T23:T25)</f>
        <v>40</v>
      </c>
      <c r="U26" s="153">
        <f>SUM(U23:U25)</f>
        <v>160</v>
      </c>
      <c r="V26" s="58">
        <f>V23+V24+V25</f>
        <v>160</v>
      </c>
    </row>
    <row r="27" spans="1:22" ht="30.75" customHeight="1" thickBot="1" x14ac:dyDescent="0.25">
      <c r="A27" s="155" t="s">
        <v>122</v>
      </c>
      <c r="B27" s="155">
        <f>SUM(B5:B26)</f>
        <v>6</v>
      </c>
      <c r="C27" s="155" t="s">
        <v>123</v>
      </c>
      <c r="D27" s="155" t="s">
        <v>124</v>
      </c>
      <c r="E27" s="157">
        <f>SUM(E5:E26)</f>
        <v>960</v>
      </c>
      <c r="F27" s="158">
        <f>F11+F15+F22+F26</f>
        <v>960</v>
      </c>
      <c r="G27" s="156"/>
    </row>
  </sheetData>
  <mergeCells count="40">
    <mergeCell ref="C16:C19"/>
    <mergeCell ref="C20:C21"/>
    <mergeCell ref="F16:F19"/>
    <mergeCell ref="F20:F21"/>
    <mergeCell ref="T3:U3"/>
    <mergeCell ref="N3:N4"/>
    <mergeCell ref="C12:C13"/>
    <mergeCell ref="F12:F13"/>
    <mergeCell ref="C5:C6"/>
    <mergeCell ref="C7:C8"/>
    <mergeCell ref="C9:C10"/>
    <mergeCell ref="F5:F6"/>
    <mergeCell ref="F7:F8"/>
    <mergeCell ref="F9:F10"/>
    <mergeCell ref="V3:V4"/>
    <mergeCell ref="C2:C4"/>
    <mergeCell ref="L3:M3"/>
    <mergeCell ref="D2:D4"/>
    <mergeCell ref="T2:V2"/>
    <mergeCell ref="O2:S2"/>
    <mergeCell ref="E2:E4"/>
    <mergeCell ref="Q3:R3"/>
    <mergeCell ref="S3:S4"/>
    <mergeCell ref="O3:P3"/>
    <mergeCell ref="F2:F4"/>
    <mergeCell ref="G3:H3"/>
    <mergeCell ref="I3:J3"/>
    <mergeCell ref="G2:K2"/>
    <mergeCell ref="K3:K4"/>
    <mergeCell ref="L2:N2"/>
    <mergeCell ref="A23:A26"/>
    <mergeCell ref="B23:B26"/>
    <mergeCell ref="A5:A11"/>
    <mergeCell ref="B5:B11"/>
    <mergeCell ref="A2:A4"/>
    <mergeCell ref="B2:B4"/>
    <mergeCell ref="A12:A15"/>
    <mergeCell ref="B12:B15"/>
    <mergeCell ref="A16:A22"/>
    <mergeCell ref="B16:B22"/>
  </mergeCells>
  <phoneticPr fontId="3" type="noConversion"/>
  <pageMargins left="0.75000000000000011" right="0.75000000000000011" top="0.60314960629921266" bottom="0.6100000000000001" header="0.5" footer="0.5"/>
  <pageSetup scale="6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D6" sqref="D6"/>
    </sheetView>
  </sheetViews>
  <sheetFormatPr baseColWidth="10" defaultRowHeight="12.75" x14ac:dyDescent="0.2"/>
  <cols>
    <col min="1" max="1" width="12.375" style="41" customWidth="1"/>
    <col min="2" max="16384" width="11" style="41"/>
  </cols>
  <sheetData>
    <row r="1" spans="1:13" x14ac:dyDescent="0.2">
      <c r="A1" s="159" t="s">
        <v>29</v>
      </c>
      <c r="B1" s="159"/>
      <c r="C1" s="159"/>
      <c r="D1" s="159"/>
      <c r="E1" s="159"/>
      <c r="F1" s="159"/>
      <c r="G1" s="160"/>
      <c r="H1" s="159" t="s">
        <v>28</v>
      </c>
      <c r="I1" s="159"/>
      <c r="J1" s="159"/>
      <c r="K1" s="159"/>
      <c r="L1" s="159"/>
      <c r="M1" s="159"/>
    </row>
    <row r="2" spans="1:13" x14ac:dyDescent="0.2">
      <c r="A2" s="161" t="s">
        <v>13</v>
      </c>
      <c r="B2" s="161" t="s">
        <v>14</v>
      </c>
      <c r="C2" s="161" t="s">
        <v>15</v>
      </c>
      <c r="D2" s="161" t="s">
        <v>16</v>
      </c>
      <c r="E2" s="161" t="s">
        <v>17</v>
      </c>
      <c r="F2" s="161" t="s">
        <v>18</v>
      </c>
      <c r="G2" s="162"/>
      <c r="H2" s="161" t="s">
        <v>13</v>
      </c>
      <c r="I2" s="161" t="s">
        <v>14</v>
      </c>
      <c r="J2" s="161" t="s">
        <v>15</v>
      </c>
      <c r="K2" s="161" t="s">
        <v>16</v>
      </c>
      <c r="L2" s="161" t="s">
        <v>17</v>
      </c>
      <c r="M2" s="161" t="s">
        <v>18</v>
      </c>
    </row>
    <row r="3" spans="1:13" x14ac:dyDescent="0.2">
      <c r="A3" s="161" t="s">
        <v>107</v>
      </c>
      <c r="B3" s="81" t="s">
        <v>52</v>
      </c>
      <c r="C3" s="81" t="s">
        <v>52</v>
      </c>
      <c r="D3" s="81" t="s">
        <v>52</v>
      </c>
      <c r="E3" s="81" t="s">
        <v>52</v>
      </c>
      <c r="F3" s="81" t="s">
        <v>52</v>
      </c>
      <c r="G3" s="162"/>
      <c r="H3" s="161" t="s">
        <v>107</v>
      </c>
      <c r="I3" s="81" t="s">
        <v>47</v>
      </c>
      <c r="J3" s="81" t="s">
        <v>47</v>
      </c>
      <c r="K3" s="81" t="s">
        <v>47</v>
      </c>
      <c r="L3" s="81" t="s">
        <v>47</v>
      </c>
      <c r="M3" s="81" t="s">
        <v>47</v>
      </c>
    </row>
    <row r="4" spans="1:13" x14ac:dyDescent="0.2">
      <c r="A4" s="163" t="s">
        <v>108</v>
      </c>
      <c r="B4" s="81" t="s">
        <v>52</v>
      </c>
      <c r="C4" s="81" t="s">
        <v>52</v>
      </c>
      <c r="D4" s="81" t="s">
        <v>52</v>
      </c>
      <c r="E4" s="81" t="s">
        <v>52</v>
      </c>
      <c r="F4" s="81" t="s">
        <v>52</v>
      </c>
      <c r="G4" s="162"/>
      <c r="H4" s="163" t="s">
        <v>108</v>
      </c>
      <c r="I4" s="81" t="s">
        <v>47</v>
      </c>
      <c r="J4" s="81" t="s">
        <v>47</v>
      </c>
      <c r="K4" s="81" t="s">
        <v>47</v>
      </c>
      <c r="L4" s="81" t="s">
        <v>47</v>
      </c>
      <c r="M4" s="81" t="s">
        <v>47</v>
      </c>
    </row>
    <row r="5" spans="1:13" x14ac:dyDescent="0.2">
      <c r="A5" s="163" t="s">
        <v>109</v>
      </c>
      <c r="B5" s="81" t="s">
        <v>52</v>
      </c>
      <c r="C5" s="81" t="s">
        <v>52</v>
      </c>
      <c r="D5" s="81" t="s">
        <v>52</v>
      </c>
      <c r="E5" s="81" t="s">
        <v>52</v>
      </c>
      <c r="F5" s="81" t="s">
        <v>52</v>
      </c>
      <c r="G5" s="162"/>
      <c r="H5" s="163" t="s">
        <v>109</v>
      </c>
      <c r="I5" s="81" t="s">
        <v>48</v>
      </c>
      <c r="J5" s="81" t="s">
        <v>48</v>
      </c>
      <c r="K5" s="81" t="s">
        <v>48</v>
      </c>
      <c r="L5" s="81" t="s">
        <v>48</v>
      </c>
      <c r="M5" s="81" t="s">
        <v>48</v>
      </c>
    </row>
    <row r="6" spans="1:13" x14ac:dyDescent="0.2">
      <c r="A6" s="163" t="s">
        <v>110</v>
      </c>
      <c r="B6" s="81" t="s">
        <v>53</v>
      </c>
      <c r="C6" s="81" t="s">
        <v>53</v>
      </c>
      <c r="D6" s="81" t="s">
        <v>53</v>
      </c>
      <c r="E6" s="81" t="s">
        <v>53</v>
      </c>
      <c r="F6" s="81" t="s">
        <v>53</v>
      </c>
      <c r="G6" s="162"/>
      <c r="H6" s="163" t="s">
        <v>110</v>
      </c>
      <c r="I6" s="81" t="s">
        <v>48</v>
      </c>
      <c r="J6" s="81" t="s">
        <v>48</v>
      </c>
      <c r="K6" s="81" t="s">
        <v>48</v>
      </c>
      <c r="L6" s="81" t="s">
        <v>48</v>
      </c>
      <c r="M6" s="81" t="s">
        <v>48</v>
      </c>
    </row>
    <row r="7" spans="1:13" x14ac:dyDescent="0.2">
      <c r="A7" s="163" t="s">
        <v>111</v>
      </c>
      <c r="B7" s="81" t="s">
        <v>53</v>
      </c>
      <c r="C7" s="81" t="s">
        <v>53</v>
      </c>
      <c r="D7" s="81" t="s">
        <v>53</v>
      </c>
      <c r="E7" s="81" t="s">
        <v>53</v>
      </c>
      <c r="F7" s="81" t="s">
        <v>53</v>
      </c>
      <c r="G7" s="162"/>
      <c r="H7" s="163" t="s">
        <v>111</v>
      </c>
      <c r="I7" s="81" t="s">
        <v>48</v>
      </c>
      <c r="J7" s="81" t="s">
        <v>48</v>
      </c>
      <c r="K7" s="81" t="s">
        <v>48</v>
      </c>
      <c r="L7" s="81" t="s">
        <v>48</v>
      </c>
      <c r="M7" s="81" t="s">
        <v>48</v>
      </c>
    </row>
    <row r="8" spans="1:13" x14ac:dyDescent="0.2">
      <c r="A8" s="163" t="s">
        <v>112</v>
      </c>
      <c r="B8" s="81" t="s">
        <v>53</v>
      </c>
      <c r="C8" s="81" t="s">
        <v>53</v>
      </c>
      <c r="D8" s="81" t="s">
        <v>53</v>
      </c>
      <c r="E8" s="81" t="s">
        <v>53</v>
      </c>
      <c r="F8" s="81" t="s">
        <v>53</v>
      </c>
      <c r="G8" s="162"/>
      <c r="H8" s="163" t="s">
        <v>112</v>
      </c>
      <c r="I8" s="81" t="s">
        <v>48</v>
      </c>
      <c r="J8" s="81" t="s">
        <v>48</v>
      </c>
      <c r="K8" s="81" t="s">
        <v>48</v>
      </c>
      <c r="L8" s="81" t="s">
        <v>48</v>
      </c>
      <c r="M8" s="81" t="s">
        <v>48</v>
      </c>
    </row>
    <row r="9" spans="1:13" x14ac:dyDescent="0.2">
      <c r="A9" s="163" t="s">
        <v>113</v>
      </c>
      <c r="B9" s="81" t="s">
        <v>47</v>
      </c>
      <c r="C9" s="81" t="s">
        <v>47</v>
      </c>
      <c r="D9" s="81" t="s">
        <v>47</v>
      </c>
      <c r="E9" s="81" t="s">
        <v>47</v>
      </c>
      <c r="F9" s="81" t="s">
        <v>47</v>
      </c>
      <c r="G9" s="162"/>
      <c r="H9" s="163" t="s">
        <v>113</v>
      </c>
      <c r="I9" s="81" t="s">
        <v>42</v>
      </c>
      <c r="J9" s="81" t="s">
        <v>42</v>
      </c>
      <c r="K9" s="81" t="s">
        <v>42</v>
      </c>
      <c r="L9" s="81" t="s">
        <v>42</v>
      </c>
      <c r="M9" s="81" t="s">
        <v>42</v>
      </c>
    </row>
    <row r="10" spans="1:13" x14ac:dyDescent="0.2">
      <c r="A10" s="163" t="s">
        <v>114</v>
      </c>
      <c r="B10" s="81" t="s">
        <v>47</v>
      </c>
      <c r="C10" s="81" t="s">
        <v>47</v>
      </c>
      <c r="D10" s="81" t="s">
        <v>47</v>
      </c>
      <c r="E10" s="81" t="s">
        <v>47</v>
      </c>
      <c r="F10" s="81" t="s">
        <v>47</v>
      </c>
      <c r="G10" s="160"/>
      <c r="H10" s="163" t="s">
        <v>114</v>
      </c>
      <c r="I10" s="81" t="s">
        <v>43</v>
      </c>
      <c r="J10" s="22" t="s">
        <v>43</v>
      </c>
      <c r="K10" s="22" t="s">
        <v>43</v>
      </c>
      <c r="L10" s="22" t="s">
        <v>43</v>
      </c>
      <c r="M10" s="22" t="s">
        <v>43</v>
      </c>
    </row>
    <row r="11" spans="1:13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</row>
    <row r="12" spans="1:13" x14ac:dyDescent="0.2">
      <c r="A12" s="159" t="s">
        <v>27</v>
      </c>
      <c r="B12" s="159"/>
      <c r="C12" s="159"/>
      <c r="D12" s="159"/>
      <c r="E12" s="159"/>
      <c r="F12" s="159"/>
      <c r="G12" s="160"/>
      <c r="H12" s="159" t="s">
        <v>26</v>
      </c>
      <c r="I12" s="159"/>
      <c r="J12" s="159"/>
      <c r="K12" s="159"/>
      <c r="L12" s="159"/>
      <c r="M12" s="159"/>
    </row>
    <row r="13" spans="1:13" x14ac:dyDescent="0.2">
      <c r="A13" s="161" t="s">
        <v>13</v>
      </c>
      <c r="B13" s="161" t="s">
        <v>14</v>
      </c>
      <c r="C13" s="161" t="s">
        <v>15</v>
      </c>
      <c r="D13" s="161" t="s">
        <v>16</v>
      </c>
      <c r="E13" s="161" t="s">
        <v>17</v>
      </c>
      <c r="F13" s="161" t="s">
        <v>18</v>
      </c>
      <c r="G13" s="160"/>
      <c r="H13" s="161" t="s">
        <v>13</v>
      </c>
      <c r="I13" s="161" t="s">
        <v>14</v>
      </c>
      <c r="J13" s="161" t="s">
        <v>15</v>
      </c>
      <c r="K13" s="161" t="s">
        <v>16</v>
      </c>
      <c r="L13" s="161" t="s">
        <v>17</v>
      </c>
      <c r="M13" s="161" t="s">
        <v>18</v>
      </c>
    </row>
    <row r="14" spans="1:13" x14ac:dyDescent="0.2">
      <c r="A14" s="161" t="s">
        <v>107</v>
      </c>
      <c r="B14" s="81" t="s">
        <v>49</v>
      </c>
      <c r="C14" s="81" t="s">
        <v>49</v>
      </c>
      <c r="D14" s="81" t="s">
        <v>49</v>
      </c>
      <c r="E14" s="81" t="s">
        <v>49</v>
      </c>
      <c r="F14" s="81" t="s">
        <v>49</v>
      </c>
      <c r="G14" s="160"/>
      <c r="H14" s="161" t="s">
        <v>107</v>
      </c>
      <c r="I14" s="73" t="s">
        <v>55</v>
      </c>
      <c r="J14" s="73" t="s">
        <v>55</v>
      </c>
      <c r="K14" s="73" t="s">
        <v>55</v>
      </c>
      <c r="L14" s="73" t="s">
        <v>55</v>
      </c>
      <c r="M14" s="73" t="s">
        <v>55</v>
      </c>
    </row>
    <row r="15" spans="1:13" x14ac:dyDescent="0.2">
      <c r="A15" s="163" t="s">
        <v>108</v>
      </c>
      <c r="B15" s="81" t="s">
        <v>49</v>
      </c>
      <c r="C15" s="81" t="s">
        <v>49</v>
      </c>
      <c r="D15" s="81" t="s">
        <v>49</v>
      </c>
      <c r="E15" s="81" t="s">
        <v>49</v>
      </c>
      <c r="F15" s="81" t="s">
        <v>49</v>
      </c>
      <c r="G15" s="160"/>
      <c r="H15" s="163" t="s">
        <v>108</v>
      </c>
      <c r="I15" s="73" t="s">
        <v>55</v>
      </c>
      <c r="J15" s="73" t="s">
        <v>55</v>
      </c>
      <c r="K15" s="73" t="s">
        <v>55</v>
      </c>
      <c r="L15" s="73" t="s">
        <v>55</v>
      </c>
      <c r="M15" s="73" t="s">
        <v>55</v>
      </c>
    </row>
    <row r="16" spans="1:13" x14ac:dyDescent="0.2">
      <c r="A16" s="163" t="s">
        <v>109</v>
      </c>
      <c r="B16" s="81" t="s">
        <v>49</v>
      </c>
      <c r="C16" s="81" t="s">
        <v>49</v>
      </c>
      <c r="D16" s="81" t="s">
        <v>49</v>
      </c>
      <c r="E16" s="81" t="s">
        <v>49</v>
      </c>
      <c r="F16" s="81" t="s">
        <v>49</v>
      </c>
      <c r="G16" s="160"/>
      <c r="H16" s="163" t="s">
        <v>109</v>
      </c>
      <c r="I16" s="73" t="s">
        <v>55</v>
      </c>
      <c r="J16" s="73" t="s">
        <v>55</v>
      </c>
      <c r="K16" s="73" t="s">
        <v>55</v>
      </c>
      <c r="L16" s="73" t="s">
        <v>55</v>
      </c>
      <c r="M16" s="73" t="s">
        <v>55</v>
      </c>
    </row>
    <row r="17" spans="1:13" x14ac:dyDescent="0.2">
      <c r="A17" s="163" t="s">
        <v>110</v>
      </c>
      <c r="B17" s="73" t="s">
        <v>50</v>
      </c>
      <c r="C17" s="73" t="s">
        <v>50</v>
      </c>
      <c r="D17" s="73" t="s">
        <v>50</v>
      </c>
      <c r="E17" s="73" t="s">
        <v>50</v>
      </c>
      <c r="F17" s="73" t="s">
        <v>50</v>
      </c>
      <c r="G17" s="160"/>
      <c r="H17" s="163" t="s">
        <v>110</v>
      </c>
      <c r="I17" s="73" t="s">
        <v>56</v>
      </c>
      <c r="J17" s="73" t="s">
        <v>56</v>
      </c>
      <c r="K17" s="73" t="s">
        <v>56</v>
      </c>
      <c r="L17" s="73" t="s">
        <v>56</v>
      </c>
      <c r="M17" s="73" t="s">
        <v>56</v>
      </c>
    </row>
    <row r="18" spans="1:13" x14ac:dyDescent="0.2">
      <c r="A18" s="163" t="s">
        <v>111</v>
      </c>
      <c r="B18" s="73" t="s">
        <v>50</v>
      </c>
      <c r="C18" s="73" t="s">
        <v>50</v>
      </c>
      <c r="D18" s="73" t="s">
        <v>50</v>
      </c>
      <c r="E18" s="73" t="s">
        <v>50</v>
      </c>
      <c r="F18" s="73" t="s">
        <v>50</v>
      </c>
      <c r="G18" s="160"/>
      <c r="H18" s="163" t="s">
        <v>111</v>
      </c>
      <c r="I18" s="73" t="s">
        <v>56</v>
      </c>
      <c r="J18" s="73" t="s">
        <v>56</v>
      </c>
      <c r="K18" s="73" t="s">
        <v>56</v>
      </c>
      <c r="L18" s="73" t="s">
        <v>56</v>
      </c>
      <c r="M18" s="73" t="s">
        <v>56</v>
      </c>
    </row>
    <row r="19" spans="1:13" x14ac:dyDescent="0.2">
      <c r="A19" s="163" t="s">
        <v>112</v>
      </c>
      <c r="B19" s="73" t="s">
        <v>50</v>
      </c>
      <c r="C19" s="73" t="s">
        <v>50</v>
      </c>
      <c r="D19" s="73" t="s">
        <v>50</v>
      </c>
      <c r="E19" s="73" t="s">
        <v>50</v>
      </c>
      <c r="F19" s="73" t="s">
        <v>50</v>
      </c>
      <c r="G19" s="160"/>
      <c r="H19" s="163" t="s">
        <v>112</v>
      </c>
      <c r="I19" s="73" t="s">
        <v>56</v>
      </c>
      <c r="J19" s="73" t="s">
        <v>56</v>
      </c>
      <c r="K19" s="73" t="s">
        <v>56</v>
      </c>
      <c r="L19" s="73" t="s">
        <v>56</v>
      </c>
      <c r="M19" s="73" t="s">
        <v>56</v>
      </c>
    </row>
    <row r="20" spans="1:13" x14ac:dyDescent="0.2">
      <c r="A20" s="163" t="s">
        <v>113</v>
      </c>
      <c r="B20" s="81" t="s">
        <v>54</v>
      </c>
      <c r="C20" s="81" t="s">
        <v>54</v>
      </c>
      <c r="D20" s="81" t="s">
        <v>54</v>
      </c>
      <c r="E20" s="81" t="s">
        <v>54</v>
      </c>
      <c r="F20" s="81" t="s">
        <v>54</v>
      </c>
      <c r="G20" s="160"/>
      <c r="H20" s="163" t="s">
        <v>113</v>
      </c>
      <c r="I20" s="54" t="s">
        <v>57</v>
      </c>
      <c r="J20" s="54" t="s">
        <v>57</v>
      </c>
      <c r="K20" s="54" t="s">
        <v>57</v>
      </c>
      <c r="L20" s="54" t="s">
        <v>57</v>
      </c>
      <c r="M20" s="54" t="s">
        <v>57</v>
      </c>
    </row>
    <row r="21" spans="1:13" x14ac:dyDescent="0.2">
      <c r="A21" s="163" t="s">
        <v>114</v>
      </c>
      <c r="B21" s="81" t="s">
        <v>54</v>
      </c>
      <c r="C21" s="81" t="s">
        <v>54</v>
      </c>
      <c r="D21" s="81" t="s">
        <v>54</v>
      </c>
      <c r="E21" s="81" t="s">
        <v>54</v>
      </c>
      <c r="F21" s="22" t="s">
        <v>54</v>
      </c>
      <c r="G21" s="160"/>
      <c r="H21" s="163" t="s">
        <v>114</v>
      </c>
      <c r="I21" s="54" t="s">
        <v>57</v>
      </c>
      <c r="J21" s="54" t="s">
        <v>57</v>
      </c>
      <c r="K21" s="54" t="s">
        <v>57</v>
      </c>
      <c r="L21" s="54" t="s">
        <v>57</v>
      </c>
      <c r="M21" s="54" t="s">
        <v>57</v>
      </c>
    </row>
    <row r="22" spans="1:13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</row>
    <row r="23" spans="1:13" x14ac:dyDescent="0.2">
      <c r="A23" s="159" t="s">
        <v>25</v>
      </c>
      <c r="B23" s="159"/>
      <c r="C23" s="159"/>
      <c r="D23" s="159"/>
      <c r="E23" s="159"/>
      <c r="F23" s="159"/>
      <c r="G23" s="160"/>
      <c r="H23" s="159" t="s">
        <v>24</v>
      </c>
      <c r="I23" s="159"/>
      <c r="J23" s="159"/>
      <c r="K23" s="159"/>
      <c r="L23" s="159"/>
      <c r="M23" s="159"/>
    </row>
    <row r="24" spans="1:13" x14ac:dyDescent="0.2">
      <c r="A24" s="161" t="s">
        <v>13</v>
      </c>
      <c r="B24" s="161" t="s">
        <v>14</v>
      </c>
      <c r="C24" s="161" t="s">
        <v>15</v>
      </c>
      <c r="D24" s="161" t="s">
        <v>16</v>
      </c>
      <c r="E24" s="161" t="s">
        <v>17</v>
      </c>
      <c r="F24" s="161" t="s">
        <v>18</v>
      </c>
      <c r="G24" s="160"/>
      <c r="H24" s="161" t="s">
        <v>13</v>
      </c>
      <c r="I24" s="161" t="s">
        <v>14</v>
      </c>
      <c r="J24" s="161" t="s">
        <v>15</v>
      </c>
      <c r="K24" s="161" t="s">
        <v>16</v>
      </c>
      <c r="L24" s="161" t="s">
        <v>17</v>
      </c>
      <c r="M24" s="161" t="s">
        <v>18</v>
      </c>
    </row>
    <row r="25" spans="1:13" x14ac:dyDescent="0.2">
      <c r="A25" s="161" t="s">
        <v>107</v>
      </c>
      <c r="B25" s="73" t="s">
        <v>57</v>
      </c>
      <c r="C25" s="73" t="s">
        <v>57</v>
      </c>
      <c r="D25" s="73" t="s">
        <v>57</v>
      </c>
      <c r="E25" s="73" t="s">
        <v>57</v>
      </c>
      <c r="F25" s="73" t="s">
        <v>57</v>
      </c>
      <c r="G25" s="160"/>
      <c r="H25" s="161" t="s">
        <v>107</v>
      </c>
      <c r="I25" s="73" t="s">
        <v>46</v>
      </c>
      <c r="J25" s="73" t="s">
        <v>46</v>
      </c>
      <c r="K25" s="73" t="s">
        <v>46</v>
      </c>
      <c r="L25" s="73" t="s">
        <v>46</v>
      </c>
      <c r="M25" s="73" t="s">
        <v>46</v>
      </c>
    </row>
    <row r="26" spans="1:13" x14ac:dyDescent="0.2">
      <c r="A26" s="163" t="s">
        <v>108</v>
      </c>
      <c r="B26" s="73" t="s">
        <v>58</v>
      </c>
      <c r="C26" s="73" t="s">
        <v>58</v>
      </c>
      <c r="D26" s="73" t="s">
        <v>58</v>
      </c>
      <c r="E26" s="73" t="s">
        <v>58</v>
      </c>
      <c r="F26" s="73" t="s">
        <v>58</v>
      </c>
      <c r="G26" s="160"/>
      <c r="H26" s="163" t="s">
        <v>108</v>
      </c>
      <c r="I26" s="73" t="s">
        <v>51</v>
      </c>
      <c r="J26" s="73" t="s">
        <v>51</v>
      </c>
      <c r="K26" s="73" t="s">
        <v>51</v>
      </c>
      <c r="L26" s="73" t="s">
        <v>51</v>
      </c>
      <c r="M26" s="73" t="s">
        <v>51</v>
      </c>
    </row>
    <row r="27" spans="1:13" x14ac:dyDescent="0.2">
      <c r="A27" s="163" t="s">
        <v>109</v>
      </c>
      <c r="B27" s="73" t="s">
        <v>58</v>
      </c>
      <c r="C27" s="73" t="s">
        <v>58</v>
      </c>
      <c r="D27" s="73" t="s">
        <v>58</v>
      </c>
      <c r="E27" s="73" t="s">
        <v>58</v>
      </c>
      <c r="F27" s="73" t="s">
        <v>58</v>
      </c>
      <c r="G27" s="160"/>
      <c r="H27" s="163" t="s">
        <v>109</v>
      </c>
      <c r="I27" s="73" t="s">
        <v>51</v>
      </c>
      <c r="J27" s="73" t="s">
        <v>51</v>
      </c>
      <c r="K27" s="73" t="s">
        <v>51</v>
      </c>
      <c r="L27" s="73" t="s">
        <v>51</v>
      </c>
      <c r="M27" s="73" t="s">
        <v>51</v>
      </c>
    </row>
    <row r="28" spans="1:13" x14ac:dyDescent="0.2">
      <c r="A28" s="163" t="s">
        <v>110</v>
      </c>
      <c r="B28" s="73" t="s">
        <v>58</v>
      </c>
      <c r="C28" s="73" t="s">
        <v>58</v>
      </c>
      <c r="D28" s="73" t="s">
        <v>58</v>
      </c>
      <c r="E28" s="73" t="s">
        <v>58</v>
      </c>
      <c r="F28" s="73" t="s">
        <v>58</v>
      </c>
      <c r="G28" s="160"/>
      <c r="H28" s="163" t="s">
        <v>110</v>
      </c>
      <c r="I28" s="73" t="s">
        <v>51</v>
      </c>
      <c r="J28" s="73" t="s">
        <v>51</v>
      </c>
      <c r="K28" s="73" t="s">
        <v>51</v>
      </c>
      <c r="L28" s="73" t="s">
        <v>51</v>
      </c>
      <c r="M28" s="73" t="s">
        <v>51</v>
      </c>
    </row>
    <row r="29" spans="1:13" x14ac:dyDescent="0.2">
      <c r="A29" s="163" t="s">
        <v>111</v>
      </c>
      <c r="B29" s="81" t="s">
        <v>44</v>
      </c>
      <c r="C29" s="81" t="s">
        <v>44</v>
      </c>
      <c r="D29" s="81" t="s">
        <v>44</v>
      </c>
      <c r="E29" s="81" t="s">
        <v>44</v>
      </c>
      <c r="F29" s="81" t="s">
        <v>44</v>
      </c>
      <c r="G29" s="160"/>
      <c r="H29" s="163" t="s">
        <v>111</v>
      </c>
      <c r="I29" s="73" t="s">
        <v>51</v>
      </c>
      <c r="J29" s="73" t="s">
        <v>51</v>
      </c>
      <c r="K29" s="73" t="s">
        <v>51</v>
      </c>
      <c r="L29" s="73" t="s">
        <v>51</v>
      </c>
      <c r="M29" s="73" t="s">
        <v>51</v>
      </c>
    </row>
    <row r="30" spans="1:13" x14ac:dyDescent="0.2">
      <c r="A30" s="163" t="s">
        <v>112</v>
      </c>
      <c r="B30" s="81" t="s">
        <v>44</v>
      </c>
      <c r="C30" s="81" t="s">
        <v>44</v>
      </c>
      <c r="D30" s="81" t="s">
        <v>44</v>
      </c>
      <c r="E30" s="81" t="s">
        <v>44</v>
      </c>
      <c r="F30" s="81" t="s">
        <v>44</v>
      </c>
      <c r="G30" s="160"/>
      <c r="H30" s="163" t="s">
        <v>112</v>
      </c>
      <c r="I30" s="81" t="s">
        <v>59</v>
      </c>
      <c r="J30" s="81" t="s">
        <v>59</v>
      </c>
      <c r="K30" s="81" t="s">
        <v>59</v>
      </c>
      <c r="L30" s="81" t="s">
        <v>59</v>
      </c>
      <c r="M30" s="81" t="s">
        <v>59</v>
      </c>
    </row>
    <row r="31" spans="1:13" x14ac:dyDescent="0.2">
      <c r="A31" s="163" t="s">
        <v>113</v>
      </c>
      <c r="B31" s="81" t="s">
        <v>45</v>
      </c>
      <c r="C31" s="81" t="s">
        <v>45</v>
      </c>
      <c r="D31" s="81" t="s">
        <v>45</v>
      </c>
      <c r="E31" s="81" t="s">
        <v>45</v>
      </c>
      <c r="F31" s="81" t="s">
        <v>45</v>
      </c>
      <c r="G31" s="160"/>
      <c r="H31" s="163" t="s">
        <v>113</v>
      </c>
      <c r="I31" s="81" t="s">
        <v>59</v>
      </c>
      <c r="J31" s="81" t="s">
        <v>59</v>
      </c>
      <c r="K31" s="81" t="s">
        <v>59</v>
      </c>
      <c r="L31" s="81" t="s">
        <v>59</v>
      </c>
      <c r="M31" s="81" t="s">
        <v>59</v>
      </c>
    </row>
    <row r="32" spans="1:13" x14ac:dyDescent="0.2">
      <c r="A32" s="163" t="s">
        <v>114</v>
      </c>
      <c r="B32" s="22" t="s">
        <v>45</v>
      </c>
      <c r="C32" s="22" t="s">
        <v>45</v>
      </c>
      <c r="D32" s="22" t="s">
        <v>45</v>
      </c>
      <c r="E32" s="22" t="s">
        <v>45</v>
      </c>
      <c r="F32" s="22" t="s">
        <v>45</v>
      </c>
      <c r="G32" s="160"/>
      <c r="H32" s="163" t="s">
        <v>114</v>
      </c>
      <c r="I32" s="81" t="s">
        <v>59</v>
      </c>
      <c r="J32" s="81" t="s">
        <v>59</v>
      </c>
      <c r="K32" s="81" t="s">
        <v>59</v>
      </c>
      <c r="L32" s="81" t="s">
        <v>59</v>
      </c>
      <c r="M32" s="81" t="s">
        <v>59</v>
      </c>
    </row>
  </sheetData>
  <mergeCells count="6">
    <mergeCell ref="A1:F1"/>
    <mergeCell ref="H1:M1"/>
    <mergeCell ref="A12:F12"/>
    <mergeCell ref="H12:M12"/>
    <mergeCell ref="A23:F23"/>
    <mergeCell ref="H23:M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3"/>
  <sheetViews>
    <sheetView tabSelected="1" zoomScaleNormal="100" zoomScalePageLayoutView="15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baseColWidth="10" defaultColWidth="10.875" defaultRowHeight="12.75" x14ac:dyDescent="0.25"/>
  <cols>
    <col min="1" max="1" width="22.375" style="7" customWidth="1"/>
    <col min="2" max="2" width="69.75" style="7" customWidth="1"/>
    <col min="3" max="4" width="10.375" style="7" customWidth="1"/>
    <col min="5" max="5" width="10.25" style="7" customWidth="1"/>
    <col min="6" max="6" width="7" style="7" customWidth="1"/>
    <col min="7" max="8" width="8" style="7" customWidth="1"/>
    <col min="9" max="9" width="9" style="7" customWidth="1"/>
    <col min="10" max="10" width="8.375" style="7" customWidth="1"/>
    <col min="11" max="16384" width="10.875" style="8"/>
  </cols>
  <sheetData>
    <row r="1" spans="1:45" x14ac:dyDescent="0.25">
      <c r="A1" s="84" t="s">
        <v>61</v>
      </c>
      <c r="B1" s="82"/>
      <c r="C1" s="82"/>
      <c r="D1" s="82"/>
      <c r="E1" s="82"/>
      <c r="F1" s="82"/>
      <c r="G1" s="82"/>
      <c r="H1" s="82"/>
      <c r="I1" s="82"/>
      <c r="J1" s="88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 x14ac:dyDescent="0.25">
      <c r="A2" s="82"/>
      <c r="B2" s="82"/>
      <c r="C2" s="82"/>
      <c r="D2" s="82"/>
      <c r="E2" s="82"/>
      <c r="F2" s="82"/>
      <c r="G2" s="82"/>
      <c r="H2" s="82"/>
      <c r="I2" s="82"/>
      <c r="J2" s="88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x14ac:dyDescent="0.25">
      <c r="A3" s="82"/>
      <c r="B3" s="82"/>
      <c r="C3" s="82"/>
      <c r="D3" s="82"/>
      <c r="E3" s="82"/>
      <c r="F3" s="82"/>
      <c r="G3" s="82"/>
      <c r="H3" s="82"/>
      <c r="I3" s="82"/>
      <c r="J3" s="8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5" ht="26.1" customHeight="1" x14ac:dyDescent="0.25">
      <c r="A4" s="82" t="s">
        <v>1</v>
      </c>
      <c r="B4" s="82" t="s">
        <v>60</v>
      </c>
      <c r="C4" s="84" t="s">
        <v>67</v>
      </c>
      <c r="D4" s="111" t="s">
        <v>22</v>
      </c>
      <c r="E4" s="84" t="s">
        <v>21</v>
      </c>
      <c r="F4" s="84" t="s">
        <v>68</v>
      </c>
      <c r="G4" s="84"/>
      <c r="H4" s="84"/>
      <c r="I4" s="84"/>
      <c r="J4" s="84" t="s">
        <v>5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spans="1:45" ht="22.5" customHeight="1" thickBot="1" x14ac:dyDescent="0.3">
      <c r="A5" s="83"/>
      <c r="B5" s="83"/>
      <c r="C5" s="112"/>
      <c r="D5" s="111"/>
      <c r="E5" s="112"/>
      <c r="F5" s="9" t="s">
        <v>7</v>
      </c>
      <c r="G5" s="9" t="s">
        <v>9</v>
      </c>
      <c r="H5" s="9" t="s">
        <v>10</v>
      </c>
      <c r="I5" s="9" t="s">
        <v>8</v>
      </c>
      <c r="J5" s="84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ht="35.25" customHeight="1" x14ac:dyDescent="0.25">
      <c r="A6" s="103" t="s">
        <v>62</v>
      </c>
      <c r="B6" s="19" t="s">
        <v>63</v>
      </c>
      <c r="C6" s="108">
        <v>5</v>
      </c>
      <c r="D6" s="20">
        <v>20</v>
      </c>
      <c r="E6" s="105">
        <f>SUM(D6:D10)</f>
        <v>140</v>
      </c>
      <c r="F6" s="21"/>
      <c r="G6" s="21"/>
      <c r="H6" s="21"/>
      <c r="I6" s="21"/>
      <c r="J6" s="117">
        <f>SUM(F6:I10)</f>
        <v>140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5" ht="30.75" customHeight="1" x14ac:dyDescent="0.25">
      <c r="A7" s="100"/>
      <c r="B7" s="17" t="s">
        <v>64</v>
      </c>
      <c r="C7" s="109"/>
      <c r="D7" s="20">
        <v>20</v>
      </c>
      <c r="E7" s="106"/>
      <c r="F7" s="22">
        <v>20</v>
      </c>
      <c r="G7" s="21"/>
      <c r="H7" s="21"/>
      <c r="I7" s="21"/>
      <c r="J7" s="118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ht="29.25" customHeight="1" x14ac:dyDescent="0.25">
      <c r="A8" s="100"/>
      <c r="B8" s="17" t="s">
        <v>65</v>
      </c>
      <c r="C8" s="109"/>
      <c r="D8" s="123">
        <v>40</v>
      </c>
      <c r="E8" s="106"/>
      <c r="F8" s="22">
        <v>20</v>
      </c>
      <c r="G8" s="21"/>
      <c r="H8" s="22">
        <v>40</v>
      </c>
      <c r="I8" s="21"/>
      <c r="J8" s="118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ht="31.5" customHeight="1" x14ac:dyDescent="0.25">
      <c r="A9" s="100"/>
      <c r="B9" s="17" t="s">
        <v>66</v>
      </c>
      <c r="C9" s="109"/>
      <c r="D9" s="123">
        <v>40</v>
      </c>
      <c r="E9" s="106"/>
      <c r="F9" s="21"/>
      <c r="G9" s="21"/>
      <c r="H9" s="22">
        <v>40</v>
      </c>
      <c r="I9" s="21"/>
      <c r="J9" s="118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spans="1:45" ht="34.5" customHeight="1" thickBot="1" x14ac:dyDescent="0.3">
      <c r="A10" s="104"/>
      <c r="B10" s="23" t="s">
        <v>69</v>
      </c>
      <c r="C10" s="110"/>
      <c r="D10" s="25">
        <v>20</v>
      </c>
      <c r="E10" s="107"/>
      <c r="F10" s="26"/>
      <c r="G10" s="26"/>
      <c r="H10" s="26"/>
      <c r="I10" s="27">
        <v>20</v>
      </c>
      <c r="J10" s="119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ht="35.25" customHeight="1" x14ac:dyDescent="0.25">
      <c r="A11" s="103" t="s">
        <v>70</v>
      </c>
      <c r="B11" s="12" t="s">
        <v>71</v>
      </c>
      <c r="C11" s="113">
        <v>5</v>
      </c>
      <c r="D11" s="24">
        <v>80</v>
      </c>
      <c r="E11" s="116">
        <f>SUM(D11:D15)</f>
        <v>360</v>
      </c>
      <c r="F11" s="4">
        <v>80</v>
      </c>
      <c r="G11" s="4"/>
      <c r="H11" s="4"/>
      <c r="I11" s="4"/>
      <c r="J11" s="120">
        <f>SUM(F11:I15)</f>
        <v>360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ht="41.25" customHeight="1" x14ac:dyDescent="0.25">
      <c r="A12" s="100"/>
      <c r="B12" s="2" t="s">
        <v>72</v>
      </c>
      <c r="C12" s="114"/>
      <c r="D12" s="10">
        <v>80</v>
      </c>
      <c r="E12" s="114"/>
      <c r="F12" s="5">
        <v>80</v>
      </c>
      <c r="G12" s="5"/>
      <c r="H12" s="5"/>
      <c r="I12" s="5"/>
      <c r="J12" s="121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ht="27.75" customHeight="1" x14ac:dyDescent="0.25">
      <c r="A13" s="100"/>
      <c r="B13" s="2" t="s">
        <v>73</v>
      </c>
      <c r="C13" s="114"/>
      <c r="D13" s="10">
        <v>60</v>
      </c>
      <c r="E13" s="114"/>
      <c r="F13" s="5"/>
      <c r="G13" s="5">
        <v>60</v>
      </c>
      <c r="H13" s="5"/>
      <c r="I13" s="5"/>
      <c r="J13" s="12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ht="33" customHeight="1" x14ac:dyDescent="0.25">
      <c r="A14" s="100"/>
      <c r="B14" s="17" t="s">
        <v>74</v>
      </c>
      <c r="C14" s="114"/>
      <c r="D14" s="10">
        <v>60</v>
      </c>
      <c r="E14" s="114"/>
      <c r="F14" s="5"/>
      <c r="G14" s="5">
        <v>60</v>
      </c>
      <c r="H14" s="5"/>
      <c r="I14" s="5"/>
      <c r="J14" s="12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ht="30.75" customHeight="1" thickBot="1" x14ac:dyDescent="0.3">
      <c r="A15" s="104"/>
      <c r="B15" s="28" t="s">
        <v>75</v>
      </c>
      <c r="C15" s="115"/>
      <c r="D15" s="30">
        <v>80</v>
      </c>
      <c r="E15" s="115"/>
      <c r="F15" s="31"/>
      <c r="G15" s="31"/>
      <c r="H15" s="31"/>
      <c r="I15" s="31">
        <v>80</v>
      </c>
      <c r="J15" s="12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</row>
    <row r="16" spans="1:45" ht="25.5" customHeight="1" x14ac:dyDescent="0.25">
      <c r="A16" s="103" t="s">
        <v>76</v>
      </c>
      <c r="B16" s="19" t="s">
        <v>77</v>
      </c>
      <c r="C16" s="113">
        <v>8</v>
      </c>
      <c r="D16" s="29">
        <v>60</v>
      </c>
      <c r="E16" s="113">
        <f>SUM(D16:D23)</f>
        <v>460</v>
      </c>
      <c r="F16" s="4">
        <v>60</v>
      </c>
      <c r="G16" s="4"/>
      <c r="H16" s="4"/>
      <c r="I16" s="4"/>
      <c r="J16" s="120">
        <f>SUM(F16:I23)</f>
        <v>460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5" ht="25.5" customHeight="1" x14ac:dyDescent="0.25">
      <c r="A17" s="100"/>
      <c r="B17" s="17" t="s">
        <v>78</v>
      </c>
      <c r="C17" s="114"/>
      <c r="D17" s="11">
        <v>60</v>
      </c>
      <c r="E17" s="114"/>
      <c r="F17" s="5">
        <v>60</v>
      </c>
      <c r="G17" s="5"/>
      <c r="H17" s="5"/>
      <c r="I17" s="5"/>
      <c r="J17" s="121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28.5" customHeight="1" x14ac:dyDescent="0.25">
      <c r="A18" s="100"/>
      <c r="B18" s="17" t="s">
        <v>79</v>
      </c>
      <c r="C18" s="114"/>
      <c r="D18" s="11">
        <v>40</v>
      </c>
      <c r="E18" s="114"/>
      <c r="F18" s="5"/>
      <c r="G18" s="5">
        <v>40</v>
      </c>
      <c r="H18" s="5"/>
      <c r="I18" s="5"/>
      <c r="J18" s="121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8.25" x14ac:dyDescent="0.25">
      <c r="A19" s="100"/>
      <c r="B19" s="2" t="s">
        <v>80</v>
      </c>
      <c r="C19" s="114"/>
      <c r="D19" s="11">
        <v>60</v>
      </c>
      <c r="E19" s="114"/>
      <c r="F19" s="5"/>
      <c r="G19" s="5"/>
      <c r="H19" s="5">
        <v>60</v>
      </c>
      <c r="I19" s="5"/>
      <c r="J19" s="121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25.5" x14ac:dyDescent="0.25">
      <c r="A20" s="100"/>
      <c r="B20" s="17" t="s">
        <v>83</v>
      </c>
      <c r="C20" s="114"/>
      <c r="D20" s="11">
        <v>60</v>
      </c>
      <c r="E20" s="114"/>
      <c r="F20" s="5"/>
      <c r="G20" s="5"/>
      <c r="H20" s="5">
        <v>60</v>
      </c>
      <c r="I20" s="5"/>
      <c r="J20" s="121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29.25" customHeight="1" x14ac:dyDescent="0.25">
      <c r="A21" s="100"/>
      <c r="B21" s="17" t="s">
        <v>81</v>
      </c>
      <c r="C21" s="114"/>
      <c r="D21" s="11">
        <v>60</v>
      </c>
      <c r="E21" s="114"/>
      <c r="F21" s="5"/>
      <c r="G21" s="5"/>
      <c r="H21" s="5">
        <v>60</v>
      </c>
      <c r="I21" s="5"/>
      <c r="J21" s="12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25.5" x14ac:dyDescent="0.25">
      <c r="A22" s="100"/>
      <c r="B22" s="17" t="s">
        <v>84</v>
      </c>
      <c r="C22" s="114"/>
      <c r="D22" s="11">
        <v>60</v>
      </c>
      <c r="E22" s="114"/>
      <c r="F22" s="5"/>
      <c r="G22" s="5"/>
      <c r="H22" s="5">
        <v>60</v>
      </c>
      <c r="I22" s="5"/>
      <c r="J22" s="121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6.75" customHeight="1" thickBot="1" x14ac:dyDescent="0.3">
      <c r="A23" s="104"/>
      <c r="B23" s="34" t="s">
        <v>82</v>
      </c>
      <c r="C23" s="115"/>
      <c r="D23" s="30">
        <v>60</v>
      </c>
      <c r="E23" s="115"/>
      <c r="F23" s="31"/>
      <c r="G23" s="31"/>
      <c r="H23" s="31"/>
      <c r="I23" s="31">
        <v>60</v>
      </c>
      <c r="J23" s="122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2.1" customHeight="1" x14ac:dyDescent="0.25">
      <c r="A24" s="32" t="s">
        <v>85</v>
      </c>
      <c r="B24" s="33" t="s">
        <v>36</v>
      </c>
      <c r="C24" s="33">
        <f t="shared" ref="C24:I24" si="0">SUM(C6:C23)</f>
        <v>18</v>
      </c>
      <c r="D24" s="35">
        <f t="shared" si="0"/>
        <v>960</v>
      </c>
      <c r="E24" s="35">
        <f t="shared" si="0"/>
        <v>960</v>
      </c>
      <c r="F24" s="33">
        <f t="shared" si="0"/>
        <v>320</v>
      </c>
      <c r="G24" s="33">
        <f t="shared" si="0"/>
        <v>160</v>
      </c>
      <c r="H24" s="33">
        <f t="shared" si="0"/>
        <v>320</v>
      </c>
      <c r="I24" s="33">
        <f t="shared" si="0"/>
        <v>160</v>
      </c>
      <c r="J24" s="36">
        <v>960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>
        <f>E24-J24</f>
        <v>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</row>
    <row r="30" spans="1:4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x14ac:dyDescent="0.25">
      <c r="A37" s="16"/>
      <c r="B37" s="16"/>
      <c r="C37" s="16"/>
      <c r="D37" s="16"/>
      <c r="E37" s="16"/>
      <c r="F37" s="16"/>
      <c r="G37" s="15"/>
      <c r="H37" s="15"/>
      <c r="I37" s="15"/>
      <c r="J37" s="1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</row>
    <row r="50" spans="1:4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</row>
    <row r="64" spans="1:4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</row>
    <row r="65" spans="1:4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</row>
    <row r="66" spans="1:4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</row>
    <row r="67" spans="1:4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</row>
    <row r="68" spans="1:4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</row>
    <row r="69" spans="1:4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</row>
    <row r="70" spans="1:45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</row>
    <row r="71" spans="1:45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45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</row>
    <row r="73" spans="1:4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</row>
    <row r="74" spans="1:45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4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45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45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</row>
    <row r="78" spans="1:4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</row>
    <row r="79" spans="1:45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</row>
    <row r="80" spans="1:45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</row>
    <row r="81" spans="1:45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12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3"/>
      <c r="L97" s="14"/>
    </row>
    <row r="98" spans="1:12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3"/>
      <c r="L98" s="14"/>
    </row>
    <row r="99" spans="1:12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3"/>
      <c r="L99" s="14"/>
    </row>
    <row r="100" spans="1:12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3"/>
      <c r="L100" s="14"/>
    </row>
    <row r="101" spans="1:12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3"/>
      <c r="L101" s="14"/>
    </row>
    <row r="102" spans="1:12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3"/>
      <c r="L102" s="14"/>
    </row>
    <row r="103" spans="1:12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3"/>
      <c r="L103" s="14"/>
    </row>
    <row r="104" spans="1:12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3"/>
      <c r="L104" s="14"/>
    </row>
    <row r="105" spans="1:12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3"/>
      <c r="L105" s="14"/>
    </row>
    <row r="106" spans="1:12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3"/>
      <c r="L106" s="14"/>
    </row>
    <row r="107" spans="1:12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3"/>
      <c r="L107" s="14"/>
    </row>
    <row r="108" spans="1:12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3"/>
      <c r="L108" s="14"/>
    </row>
    <row r="109" spans="1:12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3"/>
      <c r="L109" s="14"/>
    </row>
    <row r="110" spans="1:12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3"/>
      <c r="L110" s="14"/>
    </row>
    <row r="111" spans="1:12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3"/>
      <c r="L111" s="14"/>
    </row>
    <row r="112" spans="1:12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3"/>
      <c r="L112" s="14"/>
    </row>
    <row r="113" spans="1:12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3"/>
      <c r="L113" s="14"/>
    </row>
    <row r="114" spans="1:12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3"/>
      <c r="L114" s="14"/>
    </row>
    <row r="115" spans="1:12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3"/>
      <c r="L115" s="14"/>
    </row>
    <row r="116" spans="1:12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3"/>
      <c r="L116" s="14"/>
    </row>
    <row r="117" spans="1:12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3"/>
      <c r="L117" s="14"/>
    </row>
    <row r="118" spans="1:12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3"/>
      <c r="L118" s="14"/>
    </row>
    <row r="119" spans="1:12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3"/>
      <c r="L119" s="14"/>
    </row>
    <row r="120" spans="1:12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3"/>
      <c r="L120" s="14"/>
    </row>
    <row r="121" spans="1:12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3"/>
      <c r="L121" s="14"/>
    </row>
    <row r="122" spans="1:12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3"/>
      <c r="L122" s="14"/>
    </row>
    <row r="123" spans="1:12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3"/>
      <c r="L123" s="14"/>
    </row>
    <row r="124" spans="1:12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3"/>
      <c r="L124" s="14"/>
    </row>
    <row r="125" spans="1:12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3"/>
      <c r="L125" s="14"/>
    </row>
    <row r="126" spans="1:12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3"/>
      <c r="L126" s="14"/>
    </row>
    <row r="127" spans="1:12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3"/>
      <c r="L127" s="14"/>
    </row>
    <row r="128" spans="1:12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3"/>
      <c r="L128" s="14"/>
    </row>
    <row r="129" spans="1:12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3"/>
      <c r="L129" s="14"/>
    </row>
    <row r="130" spans="1:12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3"/>
      <c r="L130" s="14"/>
    </row>
    <row r="131" spans="1:12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3"/>
      <c r="L131" s="14"/>
    </row>
    <row r="132" spans="1:12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3"/>
      <c r="L132" s="14"/>
    </row>
    <row r="133" spans="1:12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3"/>
      <c r="L133" s="14"/>
    </row>
    <row r="134" spans="1:12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3"/>
      <c r="L134" s="14"/>
    </row>
    <row r="135" spans="1:12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3"/>
      <c r="L135" s="14"/>
    </row>
    <row r="136" spans="1:12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3"/>
      <c r="L136" s="14"/>
    </row>
    <row r="137" spans="1:12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3"/>
      <c r="L137" s="14"/>
    </row>
    <row r="138" spans="1:12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3"/>
      <c r="L138" s="14"/>
    </row>
    <row r="139" spans="1:12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3"/>
      <c r="L139" s="14"/>
    </row>
    <row r="140" spans="1:12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3"/>
      <c r="L140" s="14"/>
    </row>
    <row r="141" spans="1:12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3"/>
      <c r="L141" s="14"/>
    </row>
    <row r="142" spans="1:12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3"/>
      <c r="L142" s="14"/>
    </row>
    <row r="143" spans="1:12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3"/>
      <c r="L143" s="14"/>
    </row>
    <row r="144" spans="1:12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3"/>
      <c r="L144" s="14"/>
    </row>
    <row r="145" spans="1:12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3"/>
      <c r="L145" s="14"/>
    </row>
    <row r="146" spans="1:12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3"/>
      <c r="L146" s="14"/>
    </row>
    <row r="147" spans="1:12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3"/>
      <c r="L147" s="14"/>
    </row>
    <row r="148" spans="1:12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3"/>
      <c r="L148" s="14"/>
    </row>
    <row r="149" spans="1:12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3"/>
      <c r="L149" s="14"/>
    </row>
    <row r="150" spans="1:12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3"/>
      <c r="L150" s="14"/>
    </row>
    <row r="151" spans="1:12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3"/>
      <c r="L151" s="14"/>
    </row>
    <row r="152" spans="1:12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3"/>
      <c r="L152" s="14"/>
    </row>
    <row r="153" spans="1:12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3"/>
      <c r="L153" s="14"/>
    </row>
    <row r="154" spans="1:12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3"/>
      <c r="L154" s="14"/>
    </row>
    <row r="155" spans="1:12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3"/>
      <c r="L155" s="14"/>
    </row>
    <row r="156" spans="1:12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3"/>
      <c r="L156" s="14"/>
    </row>
    <row r="157" spans="1:12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3"/>
      <c r="L157" s="14"/>
    </row>
    <row r="158" spans="1:12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3"/>
      <c r="L158" s="14"/>
    </row>
    <row r="159" spans="1:12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3"/>
      <c r="L159" s="14"/>
    </row>
    <row r="160" spans="1:12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3"/>
      <c r="L160" s="14"/>
    </row>
    <row r="161" spans="1:12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3"/>
      <c r="L161" s="14"/>
    </row>
    <row r="162" spans="1:12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3"/>
      <c r="L162" s="14"/>
    </row>
    <row r="163" spans="1:12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3"/>
      <c r="L163" s="14"/>
    </row>
    <row r="164" spans="1:12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3"/>
      <c r="L164" s="14"/>
    </row>
    <row r="165" spans="1:12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3"/>
      <c r="L165" s="14"/>
    </row>
    <row r="166" spans="1:12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3"/>
      <c r="L166" s="14"/>
    </row>
    <row r="167" spans="1:12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3"/>
      <c r="L167" s="14"/>
    </row>
    <row r="168" spans="1:12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3"/>
      <c r="L168" s="14"/>
    </row>
    <row r="169" spans="1:12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3"/>
      <c r="L169" s="14"/>
    </row>
    <row r="170" spans="1:12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3"/>
      <c r="L170" s="14"/>
    </row>
    <row r="171" spans="1:12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3"/>
      <c r="L171" s="14"/>
    </row>
    <row r="172" spans="1:12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3"/>
      <c r="L172" s="14"/>
    </row>
    <row r="173" spans="1:12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3"/>
      <c r="L173" s="14"/>
    </row>
    <row r="174" spans="1:12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3"/>
      <c r="L174" s="14"/>
    </row>
    <row r="175" spans="1:12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3"/>
      <c r="L175" s="14"/>
    </row>
    <row r="176" spans="1:12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3"/>
      <c r="L176" s="14"/>
    </row>
    <row r="177" spans="1:12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3"/>
      <c r="L177" s="14"/>
    </row>
    <row r="178" spans="1:12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3"/>
      <c r="L178" s="14"/>
    </row>
    <row r="179" spans="1:12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3"/>
      <c r="L179" s="14"/>
    </row>
    <row r="180" spans="1:12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3"/>
      <c r="L180" s="14"/>
    </row>
    <row r="181" spans="1:12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3"/>
      <c r="L181" s="14"/>
    </row>
    <row r="182" spans="1:12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3"/>
      <c r="L182" s="14"/>
    </row>
    <row r="183" spans="1:12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3"/>
      <c r="L183" s="14"/>
    </row>
    <row r="184" spans="1:12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3"/>
      <c r="L184" s="14"/>
    </row>
    <row r="185" spans="1:12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3"/>
      <c r="L185" s="14"/>
    </row>
    <row r="186" spans="1:12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3"/>
      <c r="L186" s="14"/>
    </row>
    <row r="187" spans="1:12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3"/>
      <c r="L187" s="14"/>
    </row>
    <row r="188" spans="1:12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3"/>
      <c r="L188" s="14"/>
    </row>
    <row r="189" spans="1:12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3"/>
      <c r="L189" s="14"/>
    </row>
    <row r="190" spans="1:12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3"/>
      <c r="L190" s="14"/>
    </row>
    <row r="191" spans="1:12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3"/>
      <c r="L191" s="14"/>
    </row>
    <row r="192" spans="1:12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3"/>
      <c r="L192" s="14"/>
    </row>
    <row r="193" spans="1:12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3"/>
      <c r="L193" s="14"/>
    </row>
    <row r="194" spans="1:12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3"/>
      <c r="L194" s="14"/>
    </row>
    <row r="195" spans="1:12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3"/>
      <c r="L195" s="14"/>
    </row>
    <row r="196" spans="1:12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3"/>
      <c r="L196" s="14"/>
    </row>
    <row r="197" spans="1:12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3"/>
      <c r="L197" s="14"/>
    </row>
    <row r="198" spans="1:12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3"/>
      <c r="L198" s="14"/>
    </row>
    <row r="199" spans="1:12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3"/>
      <c r="L199" s="14"/>
    </row>
    <row r="200" spans="1:12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3"/>
      <c r="L200" s="14"/>
    </row>
    <row r="201" spans="1:12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3"/>
      <c r="L201" s="14"/>
    </row>
    <row r="202" spans="1:12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3"/>
      <c r="L202" s="14"/>
    </row>
    <row r="203" spans="1:12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3"/>
      <c r="L203" s="14"/>
    </row>
    <row r="204" spans="1:12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3"/>
      <c r="L204" s="14"/>
    </row>
    <row r="205" spans="1:12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3"/>
      <c r="L205" s="14"/>
    </row>
    <row r="206" spans="1:12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3"/>
      <c r="L206" s="14"/>
    </row>
    <row r="207" spans="1:12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3"/>
      <c r="L207" s="14"/>
    </row>
    <row r="208" spans="1:12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3"/>
      <c r="L208" s="14"/>
    </row>
    <row r="209" spans="1:12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3"/>
      <c r="L209" s="14"/>
    </row>
    <row r="210" spans="1:12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3"/>
      <c r="L210" s="14"/>
    </row>
    <row r="211" spans="1:12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3"/>
      <c r="L211" s="14"/>
    </row>
    <row r="212" spans="1:12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3"/>
      <c r="L212" s="14"/>
    </row>
    <row r="213" spans="1:12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3"/>
      <c r="L213" s="14"/>
    </row>
    <row r="214" spans="1:12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3"/>
      <c r="L214" s="14"/>
    </row>
    <row r="215" spans="1:12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3"/>
      <c r="L215" s="14"/>
    </row>
    <row r="216" spans="1:12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3"/>
      <c r="L216" s="14"/>
    </row>
    <row r="217" spans="1:12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3"/>
      <c r="L217" s="14"/>
    </row>
    <row r="218" spans="1:12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3"/>
      <c r="L218" s="14"/>
    </row>
    <row r="219" spans="1:12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3"/>
      <c r="L219" s="14"/>
    </row>
    <row r="220" spans="1:12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3"/>
      <c r="L220" s="14"/>
    </row>
    <row r="221" spans="1:12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3"/>
      <c r="L221" s="14"/>
    </row>
    <row r="222" spans="1:12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3"/>
      <c r="L222" s="14"/>
    </row>
    <row r="223" spans="1:12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3"/>
      <c r="L223" s="14"/>
    </row>
    <row r="224" spans="1:12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3"/>
      <c r="L224" s="14"/>
    </row>
    <row r="225" spans="1:12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3"/>
      <c r="L225" s="14"/>
    </row>
    <row r="226" spans="1:12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3"/>
      <c r="L226" s="14"/>
    </row>
    <row r="227" spans="1:12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3"/>
      <c r="L227" s="14"/>
    </row>
    <row r="228" spans="1:12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3"/>
      <c r="L228" s="14"/>
    </row>
    <row r="229" spans="1:12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3"/>
      <c r="L229" s="14"/>
    </row>
    <row r="230" spans="1:12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3"/>
      <c r="L230" s="14"/>
    </row>
    <row r="231" spans="1:12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3"/>
      <c r="L231" s="14"/>
    </row>
    <row r="232" spans="1:12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3"/>
      <c r="L232" s="14"/>
    </row>
    <row r="233" spans="1:12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3"/>
      <c r="L233" s="14"/>
    </row>
    <row r="234" spans="1:12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3"/>
      <c r="L234" s="14"/>
    </row>
    <row r="235" spans="1:12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3"/>
      <c r="L235" s="14"/>
    </row>
    <row r="236" spans="1:12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3"/>
      <c r="L236" s="14"/>
    </row>
    <row r="237" spans="1:12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3"/>
      <c r="L237" s="14"/>
    </row>
    <row r="238" spans="1:12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3"/>
      <c r="L238" s="14"/>
    </row>
    <row r="239" spans="1:12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3"/>
      <c r="L239" s="14"/>
    </row>
    <row r="240" spans="1:12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3"/>
      <c r="L240" s="14"/>
    </row>
    <row r="241" spans="1:12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3"/>
      <c r="L241" s="14"/>
    </row>
    <row r="242" spans="1:12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3"/>
      <c r="L242" s="14"/>
    </row>
    <row r="243" spans="1:12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3"/>
      <c r="L243" s="14"/>
    </row>
    <row r="244" spans="1:12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3"/>
      <c r="L244" s="14"/>
    </row>
    <row r="245" spans="1:12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3"/>
      <c r="L245" s="14"/>
    </row>
    <row r="246" spans="1:12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3"/>
      <c r="L246" s="14"/>
    </row>
    <row r="247" spans="1:12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3"/>
      <c r="L247" s="14"/>
    </row>
    <row r="248" spans="1:12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3"/>
      <c r="L248" s="14"/>
    </row>
    <row r="249" spans="1:12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3"/>
      <c r="L249" s="14"/>
    </row>
    <row r="250" spans="1:12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3"/>
      <c r="L250" s="14"/>
    </row>
    <row r="251" spans="1:12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3"/>
      <c r="L251" s="14"/>
    </row>
    <row r="252" spans="1:12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3"/>
      <c r="L252" s="14"/>
    </row>
    <row r="253" spans="1:12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3"/>
      <c r="L253" s="14"/>
    </row>
    <row r="254" spans="1:12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3"/>
      <c r="L254" s="14"/>
    </row>
    <row r="255" spans="1:12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3"/>
      <c r="L255" s="14"/>
    </row>
    <row r="256" spans="1:12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3"/>
      <c r="L256" s="14"/>
    </row>
    <row r="257" spans="1:12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3"/>
      <c r="L257" s="14"/>
    </row>
    <row r="258" spans="1:12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3"/>
      <c r="L258" s="14"/>
    </row>
    <row r="259" spans="1:12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3"/>
      <c r="L259" s="14"/>
    </row>
    <row r="260" spans="1:12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3"/>
      <c r="L260" s="14"/>
    </row>
    <row r="261" spans="1:12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3"/>
      <c r="L261" s="14"/>
    </row>
    <row r="262" spans="1:12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3"/>
      <c r="L262" s="14"/>
    </row>
    <row r="263" spans="1:12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3"/>
      <c r="L263" s="14"/>
    </row>
    <row r="264" spans="1:12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3"/>
      <c r="L264" s="14"/>
    </row>
    <row r="265" spans="1:12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3"/>
      <c r="L265" s="14"/>
    </row>
    <row r="266" spans="1:12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3"/>
      <c r="L266" s="14"/>
    </row>
    <row r="267" spans="1:12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3"/>
      <c r="L267" s="14"/>
    </row>
    <row r="268" spans="1:12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3"/>
      <c r="L268" s="14"/>
    </row>
    <row r="269" spans="1:12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3"/>
      <c r="L269" s="14"/>
    </row>
    <row r="270" spans="1:12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3"/>
      <c r="L270" s="14"/>
    </row>
    <row r="271" spans="1:12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3"/>
      <c r="L271" s="14"/>
    </row>
    <row r="272" spans="1:12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3"/>
      <c r="L272" s="14"/>
    </row>
    <row r="273" spans="1:12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3"/>
      <c r="L273" s="14"/>
    </row>
    <row r="274" spans="1:12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3"/>
      <c r="L274" s="14"/>
    </row>
    <row r="275" spans="1:12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3"/>
      <c r="L275" s="14"/>
    </row>
    <row r="276" spans="1:12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3"/>
      <c r="L276" s="14"/>
    </row>
    <row r="277" spans="1:12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3"/>
      <c r="L277" s="14"/>
    </row>
    <row r="278" spans="1:12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3"/>
      <c r="L278" s="14"/>
    </row>
    <row r="279" spans="1:12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3"/>
      <c r="L279" s="14"/>
    </row>
    <row r="280" spans="1:12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3"/>
      <c r="L280" s="14"/>
    </row>
    <row r="281" spans="1:12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3"/>
      <c r="L281" s="14"/>
    </row>
    <row r="282" spans="1:12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3"/>
      <c r="L282" s="14"/>
    </row>
    <row r="283" spans="1:12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3"/>
      <c r="L283" s="14"/>
    </row>
    <row r="284" spans="1:12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3"/>
      <c r="L284" s="14"/>
    </row>
    <row r="285" spans="1:12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3"/>
      <c r="L285" s="14"/>
    </row>
    <row r="286" spans="1:12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3"/>
      <c r="L286" s="14"/>
    </row>
    <row r="287" spans="1:12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3"/>
      <c r="L287" s="14"/>
    </row>
    <row r="288" spans="1:12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3"/>
      <c r="L288" s="14"/>
    </row>
    <row r="289" spans="1:12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3"/>
      <c r="L289" s="14"/>
    </row>
    <row r="290" spans="1:12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3"/>
      <c r="L290" s="14"/>
    </row>
    <row r="291" spans="1:12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3"/>
      <c r="L291" s="14"/>
    </row>
    <row r="292" spans="1:12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3"/>
      <c r="L292" s="14"/>
    </row>
    <row r="293" spans="1:12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3"/>
      <c r="L293" s="14"/>
    </row>
    <row r="294" spans="1:12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3"/>
      <c r="L294" s="14"/>
    </row>
    <row r="295" spans="1:12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3"/>
      <c r="L295" s="14"/>
    </row>
    <row r="296" spans="1:12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3"/>
      <c r="L296" s="14"/>
    </row>
    <row r="297" spans="1:12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3"/>
      <c r="L297" s="14"/>
    </row>
    <row r="298" spans="1:12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3"/>
      <c r="L298" s="14"/>
    </row>
    <row r="299" spans="1:12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3"/>
      <c r="L299" s="14"/>
    </row>
    <row r="300" spans="1:12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3"/>
      <c r="L300" s="14"/>
    </row>
    <row r="301" spans="1:12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3"/>
      <c r="L301" s="14"/>
    </row>
    <row r="302" spans="1:12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3"/>
      <c r="L302" s="14"/>
    </row>
    <row r="303" spans="1:12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3"/>
      <c r="L303" s="14"/>
    </row>
    <row r="304" spans="1:12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3"/>
      <c r="L304" s="14"/>
    </row>
    <row r="305" spans="1:12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3"/>
      <c r="L305" s="14"/>
    </row>
    <row r="306" spans="1:12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3"/>
      <c r="L306" s="14"/>
    </row>
    <row r="307" spans="1:12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3"/>
      <c r="L307" s="14"/>
    </row>
    <row r="308" spans="1:12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3"/>
      <c r="L308" s="14"/>
    </row>
    <row r="309" spans="1:12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3"/>
      <c r="L309" s="14"/>
    </row>
    <row r="310" spans="1:12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3"/>
      <c r="L310" s="14"/>
    </row>
    <row r="311" spans="1:12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3"/>
      <c r="L311" s="14"/>
    </row>
    <row r="312" spans="1:12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3"/>
      <c r="L312" s="14"/>
    </row>
    <row r="313" spans="1:12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3"/>
      <c r="L313" s="14"/>
    </row>
  </sheetData>
  <mergeCells count="20">
    <mergeCell ref="J6:J10"/>
    <mergeCell ref="J11:J15"/>
    <mergeCell ref="J16:J23"/>
    <mergeCell ref="J4:J5"/>
    <mergeCell ref="A1:J3"/>
    <mergeCell ref="D4:D5"/>
    <mergeCell ref="A4:A5"/>
    <mergeCell ref="C4:C5"/>
    <mergeCell ref="E4:E5"/>
    <mergeCell ref="F4:I4"/>
    <mergeCell ref="B4:B5"/>
    <mergeCell ref="A6:A10"/>
    <mergeCell ref="A11:A15"/>
    <mergeCell ref="A16:A23"/>
    <mergeCell ref="E6:E10"/>
    <mergeCell ref="C6:C10"/>
    <mergeCell ref="C11:C15"/>
    <mergeCell ref="E11:E15"/>
    <mergeCell ref="C16:C23"/>
    <mergeCell ref="E16:E23"/>
  </mergeCells>
  <phoneticPr fontId="3" type="noConversion"/>
  <pageMargins left="0.75000000000000011" right="0.75000000000000011" top="0.60314960629921266" bottom="0.6100000000000001" header="0.5" footer="0.5"/>
  <pageSetup scale="7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DISTRIBUCIÓN HORAS</vt:lpstr>
      <vt:lpstr>HORARIOS</vt:lpstr>
      <vt:lpstr>HORAS X COMPETENCIA X FASE</vt:lpstr>
      <vt:lpstr>'DISTRIBUCIÓN HORAS'!Títulos_a_imprimir</vt:lpstr>
      <vt:lpstr>'HORAS X COMPETENCIA X FASE'!Títulos_a_imprimir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APRENDIZ</cp:lastModifiedBy>
  <cp:lastPrinted>2017-04-05T15:20:07Z</cp:lastPrinted>
  <dcterms:created xsi:type="dcterms:W3CDTF">2016-11-28T16:33:52Z</dcterms:created>
  <dcterms:modified xsi:type="dcterms:W3CDTF">2017-11-17T15:51:00Z</dcterms:modified>
</cp:coreProperties>
</file>